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Kilometres per hour" sheetId="1" r:id="rId1"/>
    <sheet name="Miles per hour" sheetId="2" r:id="rId2"/>
    <sheet name="Engine Specs" sheetId="3" r:id="rId3"/>
  </sheets>
  <definedNames/>
  <calcPr fullCalcOnLoad="1"/>
</workbook>
</file>

<file path=xl/sharedStrings.xml><?xml version="1.0" encoding="utf-8"?>
<sst xmlns="http://schemas.openxmlformats.org/spreadsheetml/2006/main" count="153" uniqueCount="49">
  <si>
    <t>Engine RPMs</t>
  </si>
  <si>
    <t>Enter Your Values Here</t>
  </si>
  <si>
    <t>Enter YOUR values Here...</t>
  </si>
  <si>
    <t>Gear Ratios</t>
  </si>
  <si>
    <t>Diff Ratio</t>
  </si>
  <si>
    <t>ratio</t>
  </si>
  <si>
    <t>Rev</t>
  </si>
  <si>
    <t>Tyre Circumference</t>
  </si>
  <si>
    <t>Metres</t>
  </si>
  <si>
    <t>Overdrive</t>
  </si>
  <si>
    <t>High Box</t>
  </si>
  <si>
    <t>LowBox</t>
  </si>
  <si>
    <t>Maximum</t>
  </si>
  <si>
    <t>rpm</t>
  </si>
  <si>
    <t>Peak Torque</t>
  </si>
  <si>
    <t>Gear</t>
  </si>
  <si>
    <t>Reverse</t>
  </si>
  <si>
    <t>Ratio</t>
  </si>
  <si>
    <t>km/h</t>
  </si>
  <si>
    <t>Normal Box</t>
  </si>
  <si>
    <t>Low Box</t>
  </si>
  <si>
    <t>Low Box and Overdrive</t>
  </si>
  <si>
    <t>Inches</t>
  </si>
  <si>
    <t>mph</t>
  </si>
  <si>
    <t>Engine Max Torque values from Google.</t>
  </si>
  <si>
    <t xml:space="preserve">Copy the BOLD number to the yellow box </t>
  </si>
  <si>
    <t>Yours may be different.</t>
  </si>
  <si>
    <t>on the other sheet</t>
  </si>
  <si>
    <t>2 litre LR Diesel NA</t>
  </si>
  <si>
    <t>Peak torque</t>
  </si>
  <si>
    <t>foot pounds</t>
  </si>
  <si>
    <t>RPM</t>
  </si>
  <si>
    <t>Peak power</t>
  </si>
  <si>
    <t xml:space="preserve">bhp at </t>
  </si>
  <si>
    <t>2.25L Petrol</t>
  </si>
  <si>
    <t>2.5L Petrol</t>
  </si>
  <si>
    <t>V8 Petrol 3.5L</t>
  </si>
  <si>
    <t>Detuned</t>
  </si>
  <si>
    <t>Stage1</t>
  </si>
  <si>
    <t>200tdi</t>
  </si>
  <si>
    <t>Defender</t>
  </si>
  <si>
    <t>300tdi</t>
  </si>
  <si>
    <t>Manual</t>
  </si>
  <si>
    <t>td5</t>
  </si>
  <si>
    <t>3L LR TDV6</t>
  </si>
  <si>
    <t>Disco4 2012</t>
  </si>
  <si>
    <t>Holden 202</t>
  </si>
  <si>
    <t>If your engine isn't here, google for the max torque values</t>
  </si>
  <si>
    <t>Or if its non-stock then the only way to get a number is to get it on a dynomometer or a rolling road.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</si>
</sst>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#,##0"/>
  </numFmts>
  <fonts count="4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  <xf numFmtId="164" fontId="0" fillId="4" borderId="0" applyNumberFormat="0" applyFont="0" applyBorder="0" applyAlignment="0" applyProtection="0"/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right"/>
    </xf>
    <xf numFmtId="165" fontId="0" fillId="5" borderId="2" xfId="0" applyNumberForma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 horizontal="left"/>
    </xf>
    <xf numFmtId="164" fontId="0" fillId="0" borderId="0" xfId="0" applyFill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</cellStyles>
  <dxfs count="3">
    <dxf>
      <fill>
        <patternFill patternType="solid">
          <fgColor rgb="FF800000"/>
          <bgColor rgb="FF800000"/>
        </patternFill>
      </fill>
      <border/>
    </dxf>
    <dxf>
      <fill>
        <patternFill patternType="solid">
          <fgColor rgb="FFDC2300"/>
          <bgColor rgb="FFFF00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7.140625" style="0" customWidth="1"/>
    <col min="2" max="7" width="11.57421875" style="1" customWidth="1"/>
    <col min="8" max="8" width="5.8515625" style="1" customWidth="1"/>
    <col min="9" max="9" width="5.8515625" style="0" customWidth="1"/>
    <col min="10" max="16384" width="11.57421875" style="0" customWidth="1"/>
  </cols>
  <sheetData>
    <row r="1" spans="1:10" ht="12.75">
      <c r="A1" s="2" t="s">
        <v>0</v>
      </c>
      <c r="D1" s="3" t="s">
        <v>1</v>
      </c>
      <c r="E1" s="3" t="s">
        <v>2</v>
      </c>
      <c r="F1" s="3"/>
      <c r="I1" s="3" t="s">
        <v>3</v>
      </c>
      <c r="J1" s="3"/>
    </row>
    <row r="2" spans="4:10" ht="12.75">
      <c r="D2" s="4" t="s">
        <v>4</v>
      </c>
      <c r="E2" s="5">
        <v>4.7</v>
      </c>
      <c r="F2" s="1" t="s">
        <v>5</v>
      </c>
      <c r="I2" s="1" t="s">
        <v>6</v>
      </c>
      <c r="J2" s="6">
        <v>4.01</v>
      </c>
    </row>
    <row r="3" spans="4:10" ht="12.75">
      <c r="D3" s="4" t="s">
        <v>7</v>
      </c>
      <c r="E3" s="7">
        <v>2.1</v>
      </c>
      <c r="F3" s="1" t="s">
        <v>8</v>
      </c>
      <c r="I3" s="1">
        <v>1</v>
      </c>
      <c r="J3" s="8">
        <v>3.68</v>
      </c>
    </row>
    <row r="4" spans="4:10" ht="12.75">
      <c r="D4" s="4" t="s">
        <v>9</v>
      </c>
      <c r="E4" s="7">
        <v>0.78</v>
      </c>
      <c r="F4" s="1" t="s">
        <v>5</v>
      </c>
      <c r="I4" s="1">
        <v>2</v>
      </c>
      <c r="J4" s="8">
        <v>2.22</v>
      </c>
    </row>
    <row r="5" spans="4:10" ht="12.75">
      <c r="D5" s="4" t="s">
        <v>10</v>
      </c>
      <c r="E5" s="7">
        <v>1.148</v>
      </c>
      <c r="F5" s="1" t="s">
        <v>5</v>
      </c>
      <c r="I5" s="1">
        <v>3</v>
      </c>
      <c r="J5" s="8">
        <v>1.5</v>
      </c>
    </row>
    <row r="6" spans="4:10" ht="12.75">
      <c r="D6" s="4" t="s">
        <v>11</v>
      </c>
      <c r="E6" s="7">
        <v>2.35</v>
      </c>
      <c r="F6" s="1" t="s">
        <v>5</v>
      </c>
      <c r="I6" s="1">
        <v>4</v>
      </c>
      <c r="J6" s="8">
        <v>1</v>
      </c>
    </row>
    <row r="7" spans="4:10" ht="12.75">
      <c r="D7" s="4" t="s">
        <v>12</v>
      </c>
      <c r="E7" s="8">
        <v>6000</v>
      </c>
      <c r="F7" s="1" t="s">
        <v>13</v>
      </c>
      <c r="I7" s="1">
        <v>5</v>
      </c>
      <c r="J7" s="9">
        <v>0</v>
      </c>
    </row>
    <row r="8" spans="4:6" ht="12.75">
      <c r="D8" t="s">
        <v>14</v>
      </c>
      <c r="E8" s="9">
        <v>2000</v>
      </c>
      <c r="F8" s="1" t="s">
        <v>13</v>
      </c>
    </row>
    <row r="10" spans="1:15" ht="12.75">
      <c r="A10" s="1" t="s">
        <v>15</v>
      </c>
      <c r="B10" s="1" t="s">
        <v>16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/>
      <c r="I10" s="1" t="s">
        <v>15</v>
      </c>
      <c r="J10" s="1" t="s">
        <v>16</v>
      </c>
      <c r="K10" s="1">
        <v>1</v>
      </c>
      <c r="L10" s="1">
        <v>2</v>
      </c>
      <c r="M10" s="1">
        <v>3</v>
      </c>
      <c r="N10" s="1">
        <v>4</v>
      </c>
      <c r="O10" s="1">
        <v>5</v>
      </c>
    </row>
    <row r="11" spans="1:15" ht="12.75">
      <c r="A11" s="1" t="s">
        <v>17</v>
      </c>
      <c r="B11" s="1">
        <f>$J$2</f>
        <v>4.01</v>
      </c>
      <c r="C11" s="1">
        <f>$J$3</f>
        <v>3.68</v>
      </c>
      <c r="D11" s="1">
        <f>$J$4</f>
        <v>2.22</v>
      </c>
      <c r="E11" s="1">
        <f>$J$5</f>
        <v>1.5</v>
      </c>
      <c r="F11" s="1">
        <f>$J$6</f>
        <v>1</v>
      </c>
      <c r="G11" s="1">
        <f>$J$7</f>
        <v>0</v>
      </c>
      <c r="H11"/>
      <c r="I11" s="1" t="s">
        <v>17</v>
      </c>
      <c r="J11" s="1">
        <f>$J$2</f>
        <v>4.01</v>
      </c>
      <c r="K11" s="1">
        <f>$J$3</f>
        <v>3.68</v>
      </c>
      <c r="L11" s="1">
        <f>$J$4</f>
        <v>2.22</v>
      </c>
      <c r="M11" s="1">
        <f>$J$5</f>
        <v>1.5</v>
      </c>
      <c r="N11" s="1">
        <f>$J$6</f>
        <v>1</v>
      </c>
      <c r="O11" s="1">
        <f>$J$7</f>
        <v>0</v>
      </c>
    </row>
    <row r="12" spans="1:14" ht="12.75">
      <c r="A12" t="s">
        <v>18</v>
      </c>
      <c r="B12" s="10" t="s">
        <v>19</v>
      </c>
      <c r="I12" t="s">
        <v>18</v>
      </c>
      <c r="J12" s="11" t="s">
        <v>20</v>
      </c>
      <c r="K12" s="12"/>
      <c r="L12" s="12"/>
      <c r="M12" s="12"/>
      <c r="N12" s="12"/>
    </row>
    <row r="13" spans="1:15" ht="12.75">
      <c r="A13" s="13">
        <v>2.5</v>
      </c>
      <c r="B13" s="14">
        <f>$A13*$E$5*1000/60*$E$2*B$11/$E$3</f>
        <v>429.29277777777776</v>
      </c>
      <c r="C13" s="14">
        <f>$A13*$E$5*1000/60*$E$2*C$11/$E$3</f>
        <v>393.96444444444444</v>
      </c>
      <c r="D13" s="14">
        <f>$A13*$E$5*1000/60*$E$2*D$11/$E$3</f>
        <v>237.66333333333333</v>
      </c>
      <c r="E13" s="14">
        <f>$A13*$E$5*1000/60*$E$2*E$11/$E$3</f>
        <v>160.58333333333334</v>
      </c>
      <c r="F13" s="14">
        <f>$A13*$E$5*1000/60*$E$2*F$11/$E$3</f>
        <v>107.05555555555554</v>
      </c>
      <c r="G13" s="14">
        <f>$A13*$E$5*1000/60*$E$2*G$11/$E$3</f>
        <v>0</v>
      </c>
      <c r="I13" s="13">
        <v>2.5</v>
      </c>
      <c r="J13" s="15">
        <f>$A13*1000/60*$E$2*J$11/$E$3*$E$6</f>
        <v>878.7787698412698</v>
      </c>
      <c r="K13" s="15">
        <f>$A13*1000/60*$E$2*K$11/$E$3*$E$6</f>
        <v>806.4603174603176</v>
      </c>
      <c r="L13" s="15">
        <f>$A13*1000/60*$E$2*L$11/$E$3*$E$6</f>
        <v>486.50595238095246</v>
      </c>
      <c r="M13" s="15">
        <f>$A13*1000/60*$E$2*M$11/$E$3*$E$6</f>
        <v>328.72023809523813</v>
      </c>
      <c r="N13" s="15">
        <f>$A13*1000/60*$E$2*N$11/$E$3*$E$6</f>
        <v>219.1468253968254</v>
      </c>
      <c r="O13" s="15">
        <f>$A13*1000/60*$E$2*O$11/$E$3*$E$6</f>
        <v>0</v>
      </c>
    </row>
    <row r="14" spans="1:15" ht="12.75">
      <c r="A14">
        <v>5</v>
      </c>
      <c r="B14" s="14">
        <f>$A14*$E$5*1000/60*$E$2*B$11/$E$3</f>
        <v>858.5855555555555</v>
      </c>
      <c r="C14" s="14">
        <f>$A14*$E$5*1000/60*$E$2*C$11/$E$3</f>
        <v>787.9288888888889</v>
      </c>
      <c r="D14" s="14">
        <f>$A14*$E$5*1000/60*$E$2*D$11/$E$3</f>
        <v>475.32666666666665</v>
      </c>
      <c r="E14" s="14">
        <f>$A14*$E$5*1000/60*$E$2*E$11/$E$3</f>
        <v>321.1666666666667</v>
      </c>
      <c r="F14" s="14">
        <f>$A14*$E$5*1000/60*$E$2*F$11/$E$3</f>
        <v>214.1111111111111</v>
      </c>
      <c r="G14" s="14">
        <f>$A14*$E$5*1000/60*$E$2*G$11/$E$3</f>
        <v>0</v>
      </c>
      <c r="I14">
        <v>5</v>
      </c>
      <c r="J14" s="15">
        <f>$A14*1000/60*$E$2*J$11/$E$3*$E$6</f>
        <v>1757.5575396825395</v>
      </c>
      <c r="K14" s="15">
        <f>$A14*1000/60*$E$2*K$11/$E$3*$E$6</f>
        <v>1612.9206349206352</v>
      </c>
      <c r="L14" s="15">
        <f>$A14*1000/60*$E$2*L$11/$E$3*$E$6</f>
        <v>973.0119047619049</v>
      </c>
      <c r="M14" s="15">
        <f>$A14*1000/60*$E$2*M$11/$E$3*$E$6</f>
        <v>657.4404761904763</v>
      </c>
      <c r="N14" s="15">
        <f>$A14*1000/60*$E$2*N$11/$E$3*$E$6</f>
        <v>438.2936507936508</v>
      </c>
      <c r="O14" s="15">
        <f>$A14*1000/60*$E$2*O$11/$E$3*$E$6</f>
        <v>0</v>
      </c>
    </row>
    <row r="15" spans="1:15" ht="12.75">
      <c r="A15" s="13">
        <v>7.5</v>
      </c>
      <c r="B15" s="14">
        <f>$A15*$E$5*1000/60*$E$2*B$11/$E$3</f>
        <v>1287.8783333333333</v>
      </c>
      <c r="C15" s="14">
        <f>$A15*$E$5*1000/60*$E$2*C$11/$E$3</f>
        <v>1181.8933333333334</v>
      </c>
      <c r="D15" s="14">
        <f>$A15*$E$5*1000/60*$E$2*D$11/$E$3</f>
        <v>712.9900000000001</v>
      </c>
      <c r="E15" s="14">
        <f>$A15*$E$5*1000/60*$E$2*E$11/$E$3</f>
        <v>481.75</v>
      </c>
      <c r="F15" s="14">
        <f>$A15*$E$5*1000/60*$E$2*F$11/$E$3</f>
        <v>321.1666666666667</v>
      </c>
      <c r="G15" s="14">
        <f>$A15*$E$5*1000/60*$E$2*G$11/$E$3</f>
        <v>0</v>
      </c>
      <c r="I15" s="13">
        <v>7.5</v>
      </c>
      <c r="J15" s="15">
        <f>$A15*1000/60*$E$2*J$11/$E$3*$E$6</f>
        <v>2636.3363095238096</v>
      </c>
      <c r="K15" s="15">
        <f>$A15*1000/60*$E$2*K$11/$E$3*$E$6</f>
        <v>2419.3809523809523</v>
      </c>
      <c r="L15" s="15">
        <f>$A15*1000/60*$E$2*L$11/$E$3*$E$6</f>
        <v>1459.5178571428573</v>
      </c>
      <c r="M15" s="15">
        <f>$A15*1000/60*$E$2*M$11/$E$3*$E$6</f>
        <v>986.1607142857142</v>
      </c>
      <c r="N15" s="15">
        <f>$A15*1000/60*$E$2*N$11/$E$3*$E$6</f>
        <v>657.4404761904763</v>
      </c>
      <c r="O15" s="15">
        <f>$A15*1000/60*$E$2*O$11/$E$3*$E$6</f>
        <v>0</v>
      </c>
    </row>
    <row r="16" spans="1:15" ht="12.75">
      <c r="A16" s="16">
        <v>10</v>
      </c>
      <c r="B16" s="14">
        <f>$A16*$E$5*1000/60*$E$2*B$11/$E$3</f>
        <v>1717.171111111111</v>
      </c>
      <c r="C16" s="14">
        <f>$A16*$E$5*1000/60*$E$2*C$11/$E$3</f>
        <v>1575.8577777777778</v>
      </c>
      <c r="D16" s="14">
        <f>$A16*$E$5*1000/60*$E$2*D$11/$E$3</f>
        <v>950.6533333333333</v>
      </c>
      <c r="E16" s="14">
        <f>$A16*$E$5*1000/60*$E$2*E$11/$E$3</f>
        <v>642.3333333333334</v>
      </c>
      <c r="F16" s="14">
        <f>$A16*$E$5*1000/60*$E$2*F$11/$E$3</f>
        <v>428.2222222222222</v>
      </c>
      <c r="G16" s="14">
        <f>$A16*$E$5*1000/60*$E$2*G$11/$E$3</f>
        <v>0</v>
      </c>
      <c r="I16" s="16">
        <v>10</v>
      </c>
      <c r="J16" s="15">
        <f>$A16*1000/60*$E$2*J$11/$E$3*$E$6</f>
        <v>3515.115079365079</v>
      </c>
      <c r="K16" s="15">
        <f>$A16*1000/60*$E$2*K$11/$E$3*$E$6</f>
        <v>3225.8412698412703</v>
      </c>
      <c r="L16" s="15">
        <f>$A16*1000/60*$E$2*L$11/$E$3*$E$6</f>
        <v>1946.0238095238099</v>
      </c>
      <c r="M16" s="15">
        <f>$A16*1000/60*$E$2*M$11/$E$3*$E$6</f>
        <v>1314.8809523809525</v>
      </c>
      <c r="N16" s="15">
        <f>$A16*1000/60*$E$2*N$11/$E$3*$E$6</f>
        <v>876.5873015873016</v>
      </c>
      <c r="O16" s="15">
        <f>$A16*1000/60*$E$2*O$11/$E$3*$E$6</f>
        <v>0</v>
      </c>
    </row>
    <row r="17" spans="1:15" ht="12.75">
      <c r="A17" s="16">
        <v>15</v>
      </c>
      <c r="B17" s="14">
        <f>$A17*$E$5*1000/60*$E$2*B$11/$E$3</f>
        <v>2575.7566666666667</v>
      </c>
      <c r="C17" s="14">
        <f>$A17*$E$5*1000/60*$E$2*C$11/$E$3</f>
        <v>2363.786666666667</v>
      </c>
      <c r="D17" s="14">
        <f>$A17*$E$5*1000/60*$E$2*D$11/$E$3</f>
        <v>1425.9800000000002</v>
      </c>
      <c r="E17" s="14">
        <f>$A17*$E$5*1000/60*$E$2*E$11/$E$3</f>
        <v>963.5</v>
      </c>
      <c r="F17" s="14">
        <f>$A17*$E$5*1000/60*$E$2*F$11/$E$3</f>
        <v>642.3333333333334</v>
      </c>
      <c r="G17" s="14">
        <f>$A17*$E$5*1000/60*$E$2*G$11/$E$3</f>
        <v>0</v>
      </c>
      <c r="I17" s="16">
        <v>15</v>
      </c>
      <c r="J17" s="15">
        <f>$A17*1000/60*$E$2*J$11/$E$3*$E$6</f>
        <v>5272.672619047619</v>
      </c>
      <c r="K17" s="15">
        <f>$A17*1000/60*$E$2*K$11/$E$3*$E$6</f>
        <v>4838.761904761905</v>
      </c>
      <c r="L17" s="15">
        <f>$A17*1000/60*$E$2*L$11/$E$3*$E$6</f>
        <v>2919.0357142857147</v>
      </c>
      <c r="M17" s="15">
        <f>$A17*1000/60*$E$2*M$11/$E$3*$E$6</f>
        <v>1972.3214285714284</v>
      </c>
      <c r="N17" s="15">
        <f>$A17*1000/60*$E$2*N$11/$E$3*$E$6</f>
        <v>1314.8809523809525</v>
      </c>
      <c r="O17" s="15">
        <f>$A17*1000/60*$E$2*O$11/$E$3*$E$6</f>
        <v>0</v>
      </c>
    </row>
    <row r="18" spans="1:15" ht="12.75">
      <c r="A18" s="16">
        <v>20</v>
      </c>
      <c r="B18" s="14">
        <f>$A18*$E$5*1000/60*$E$2*B$11/$E$3</f>
        <v>3434.342222222222</v>
      </c>
      <c r="C18" s="14">
        <f>$A18*$E$5*1000/60*$E$2*C$11/$E$3</f>
        <v>3151.7155555555555</v>
      </c>
      <c r="D18" s="14">
        <f>$A18*$E$5*1000/60*$E$2*D$11/$E$3</f>
        <v>1901.3066666666666</v>
      </c>
      <c r="E18" s="14">
        <f>$A18*$E$5*1000/60*$E$2*E$11/$E$3</f>
        <v>1284.6666666666667</v>
      </c>
      <c r="F18" s="14">
        <f>$A18*$E$5*1000/60*$E$2*F$11/$E$3</f>
        <v>856.4444444444443</v>
      </c>
      <c r="G18" s="14">
        <f>$A18*$E$5*1000/60*$E$2*G$11/$E$3</f>
        <v>0</v>
      </c>
      <c r="I18" s="16">
        <v>20</v>
      </c>
      <c r="J18" s="15">
        <f>$A18*1000/60*$E$2*J$11/$E$3*$E$6</f>
        <v>7030.230158730158</v>
      </c>
      <c r="K18" s="15">
        <f>$A18*1000/60*$E$2*K$11/$E$3*$E$6</f>
        <v>6451.682539682541</v>
      </c>
      <c r="L18" s="15">
        <f>$A18*1000/60*$E$2*L$11/$E$3*$E$6</f>
        <v>3892.0476190476197</v>
      </c>
      <c r="M18" s="15">
        <f>$A18*1000/60*$E$2*M$11/$E$3*$E$6</f>
        <v>2629.761904761905</v>
      </c>
      <c r="N18" s="15">
        <f>$A18*1000/60*$E$2*N$11/$E$3*$E$6</f>
        <v>1753.1746031746031</v>
      </c>
      <c r="O18" s="15">
        <f>$A18*1000/60*$E$2*O$11/$E$3*$E$6</f>
        <v>0</v>
      </c>
    </row>
    <row r="19" spans="1:15" ht="12.75">
      <c r="A19" s="16">
        <v>25</v>
      </c>
      <c r="B19" s="14">
        <f>$A19*$E$5*1000/60*$E$2*B$11/$E$3</f>
        <v>4292.927777777777</v>
      </c>
      <c r="C19" s="14">
        <f>$A19*$E$5*1000/60*$E$2*C$11/$E$3</f>
        <v>3939.6444444444446</v>
      </c>
      <c r="D19" s="14">
        <f>$A19*$E$5*1000/60*$E$2*D$11/$E$3</f>
        <v>2376.633333333333</v>
      </c>
      <c r="E19" s="14">
        <f>$A19*$E$5*1000/60*$E$2*E$11/$E$3</f>
        <v>1605.8333333333333</v>
      </c>
      <c r="F19" s="14">
        <f>$A19*$E$5*1000/60*$E$2*F$11/$E$3</f>
        <v>1070.5555555555554</v>
      </c>
      <c r="G19" s="14">
        <f>$A19*$E$5*1000/60*$E$2*G$11/$E$3</f>
        <v>0</v>
      </c>
      <c r="I19" s="16">
        <v>25</v>
      </c>
      <c r="J19" s="15">
        <f>$A19*1000/60*$E$2*J$11/$E$3*$E$6</f>
        <v>8787.787698412698</v>
      </c>
      <c r="K19" s="15">
        <f>$A19*1000/60*$E$2*K$11/$E$3*$E$6</f>
        <v>8064.603174603176</v>
      </c>
      <c r="L19" s="15">
        <f>$A19*1000/60*$E$2*L$11/$E$3*$E$6</f>
        <v>4865.059523809525</v>
      </c>
      <c r="M19" s="15">
        <f>$A19*1000/60*$E$2*M$11/$E$3*$E$6</f>
        <v>3287.202380952381</v>
      </c>
      <c r="N19" s="15">
        <f>$A19*1000/60*$E$2*N$11/$E$3*$E$6</f>
        <v>2191.468253968254</v>
      </c>
      <c r="O19" s="15">
        <f>$A19*1000/60*$E$2*O$11/$E$3*$E$6</f>
        <v>0</v>
      </c>
    </row>
    <row r="20" spans="1:15" ht="12.75">
      <c r="A20" s="16">
        <v>30</v>
      </c>
      <c r="B20" s="14">
        <f>$A20*$E$5*1000/60*$E$2*B$11/$E$3</f>
        <v>5151.513333333333</v>
      </c>
      <c r="C20" s="14">
        <f>$A20*$E$5*1000/60*$E$2*C$11/$E$3</f>
        <v>4727.573333333334</v>
      </c>
      <c r="D20" s="14">
        <f>$A20*$E$5*1000/60*$E$2*D$11/$E$3</f>
        <v>2851.9600000000005</v>
      </c>
      <c r="E20" s="14">
        <f>$A20*$E$5*1000/60*$E$2*E$11/$E$3</f>
        <v>1927</v>
      </c>
      <c r="F20" s="14">
        <f>$A20*$E$5*1000/60*$E$2*F$11/$E$3</f>
        <v>1284.6666666666667</v>
      </c>
      <c r="G20" s="14">
        <f>$A20*$E$5*1000/60*$E$2*G$11/$E$3</f>
        <v>0</v>
      </c>
      <c r="I20" s="16">
        <v>30</v>
      </c>
      <c r="J20" s="15">
        <f>$A20*1000/60*$E$2*J$11/$E$3*$E$6</f>
        <v>10545.345238095239</v>
      </c>
      <c r="K20" s="15">
        <f>$A20*1000/60*$E$2*K$11/$E$3*$E$6</f>
        <v>9677.52380952381</v>
      </c>
      <c r="L20" s="15">
        <f>$A20*1000/60*$E$2*L$11/$E$3*$E$6</f>
        <v>5838.071428571429</v>
      </c>
      <c r="M20" s="15">
        <f>$A20*1000/60*$E$2*M$11/$E$3*$E$6</f>
        <v>3944.642857142857</v>
      </c>
      <c r="N20" s="15">
        <f>$A20*1000/60*$E$2*N$11/$E$3*$E$6</f>
        <v>2629.761904761905</v>
      </c>
      <c r="O20" s="15">
        <f>$A20*1000/60*$E$2*O$11/$E$3*$E$6</f>
        <v>0</v>
      </c>
    </row>
    <row r="21" spans="1:15" ht="12.75">
      <c r="A21" s="16">
        <v>35</v>
      </c>
      <c r="B21" s="14">
        <f>$A21*$E$5*1000/60*$E$2*B$11/$E$3</f>
        <v>6010.098888888889</v>
      </c>
      <c r="C21" s="14">
        <f>$A21*$E$5*1000/60*$E$2*C$11/$E$3</f>
        <v>5515.502222222222</v>
      </c>
      <c r="D21" s="14">
        <f>$A21*$E$5*1000/60*$E$2*D$11/$E$3</f>
        <v>3327.286666666667</v>
      </c>
      <c r="E21" s="14">
        <f>$A21*$E$5*1000/60*$E$2*E$11/$E$3</f>
        <v>2248.1666666666665</v>
      </c>
      <c r="F21" s="14">
        <f>$A21*$E$5*1000/60*$E$2*F$11/$E$3</f>
        <v>1498.7777777777778</v>
      </c>
      <c r="G21" s="14">
        <f>$A21*$E$5*1000/60*$E$2*G$11/$E$3</f>
        <v>0</v>
      </c>
      <c r="I21" s="16">
        <v>35</v>
      </c>
      <c r="J21" s="15">
        <f>$A21*1000/60*$E$2*J$11/$E$3*$E$6</f>
        <v>12302.90277777778</v>
      </c>
      <c r="K21" s="15">
        <f>$A21*1000/60*$E$2*K$11/$E$3*$E$6</f>
        <v>11290.444444444447</v>
      </c>
      <c r="L21" s="15">
        <f>$A21*1000/60*$E$2*L$11/$E$3*$E$6</f>
        <v>6811.083333333334</v>
      </c>
      <c r="M21" s="15">
        <f>$A21*1000/60*$E$2*M$11/$E$3*$E$6</f>
        <v>4602.083333333333</v>
      </c>
      <c r="N21" s="15">
        <f>$A21*1000/60*$E$2*N$11/$E$3*$E$6</f>
        <v>3068.055555555556</v>
      </c>
      <c r="O21" s="15">
        <f>$A21*1000/60*$E$2*O$11/$E$3*$E$6</f>
        <v>0</v>
      </c>
    </row>
    <row r="22" spans="1:15" ht="12.75">
      <c r="A22" s="16">
        <v>40</v>
      </c>
      <c r="B22" s="14">
        <f>$A22*$E$5*1000/60*$E$2*B$11/$E$3</f>
        <v>6868.684444444444</v>
      </c>
      <c r="C22" s="14">
        <f>$A22*$E$5*1000/60*$E$2*C$11/$E$3</f>
        <v>6303.431111111111</v>
      </c>
      <c r="D22" s="14">
        <f>$A22*$E$5*1000/60*$E$2*D$11/$E$3</f>
        <v>3802.6133333333332</v>
      </c>
      <c r="E22" s="14">
        <f>$A22*$E$5*1000/60*$E$2*E$11/$E$3</f>
        <v>2569.3333333333335</v>
      </c>
      <c r="F22" s="14">
        <f>$A22*$E$5*1000/60*$E$2*F$11/$E$3</f>
        <v>1712.8888888888887</v>
      </c>
      <c r="G22" s="14">
        <f>$A22*$E$5*1000/60*$E$2*G$11/$E$3</f>
        <v>0</v>
      </c>
      <c r="I22" s="16">
        <v>40</v>
      </c>
      <c r="J22" s="15">
        <f>$A22*1000/60*$E$2*J$11/$E$3*$E$6</f>
        <v>14060.460317460316</v>
      </c>
      <c r="K22" s="15">
        <f>$A22*1000/60*$E$2*K$11/$E$3*$E$6</f>
        <v>12903.365079365081</v>
      </c>
      <c r="L22" s="15">
        <f>$A22*1000/60*$E$2*L$11/$E$3*$E$6</f>
        <v>7784.095238095239</v>
      </c>
      <c r="M22" s="15">
        <f>$A22*1000/60*$E$2*M$11/$E$3*$E$6</f>
        <v>5259.52380952381</v>
      </c>
      <c r="N22" s="15">
        <f>$A22*1000/60*$E$2*N$11/$E$3*$E$6</f>
        <v>3506.3492063492063</v>
      </c>
      <c r="O22" s="15">
        <f>$A22*1000/60*$E$2*O$11/$E$3*$E$6</f>
        <v>0</v>
      </c>
    </row>
    <row r="23" spans="1:15" ht="12.75">
      <c r="A23" s="16">
        <v>45</v>
      </c>
      <c r="B23" s="14">
        <f>$A23*$E$5*1000/60*$E$2*B$11/$E$3</f>
        <v>7727.2699999999995</v>
      </c>
      <c r="C23" s="14">
        <f>$A23*$E$5*1000/60*$E$2*C$11/$E$3</f>
        <v>7091.360000000001</v>
      </c>
      <c r="D23" s="14">
        <f>$A23*$E$5*1000/60*$E$2*D$11/$E$3</f>
        <v>4277.9400000000005</v>
      </c>
      <c r="E23" s="14">
        <f>$A23*$E$5*1000/60*$E$2*E$11/$E$3</f>
        <v>2890.5</v>
      </c>
      <c r="F23" s="14">
        <f>$A23*$E$5*1000/60*$E$2*F$11/$E$3</f>
        <v>1927</v>
      </c>
      <c r="G23" s="14">
        <f>$A23*$E$5*1000/60*$E$2*G$11/$E$3</f>
        <v>0</v>
      </c>
      <c r="I23" s="16">
        <v>45</v>
      </c>
      <c r="J23" s="15">
        <f>$A23*1000/60*$E$2*J$11/$E$3*$E$6</f>
        <v>15818.017857142857</v>
      </c>
      <c r="K23" s="15">
        <f>$A23*1000/60*$E$2*K$11/$E$3*$E$6</f>
        <v>14516.285714285714</v>
      </c>
      <c r="L23" s="15">
        <f>$A23*1000/60*$E$2*L$11/$E$3*$E$6</f>
        <v>8757.107142857143</v>
      </c>
      <c r="M23" s="15">
        <f>$A23*1000/60*$E$2*M$11/$E$3*$E$6</f>
        <v>5916.964285714285</v>
      </c>
      <c r="N23" s="15">
        <f>$A23*1000/60*$E$2*N$11/$E$3*$E$6</f>
        <v>3944.642857142857</v>
      </c>
      <c r="O23" s="15">
        <f>$A23*1000/60*$E$2*O$11/$E$3*$E$6</f>
        <v>0</v>
      </c>
    </row>
    <row r="24" spans="1:15" ht="12.75">
      <c r="A24" s="16">
        <v>50</v>
      </c>
      <c r="B24" s="14">
        <f>$A24*$E$5*1000/60*$E$2*B$11/$E$3</f>
        <v>8585.855555555554</v>
      </c>
      <c r="C24" s="14">
        <f>$A24*$E$5*1000/60*$E$2*C$11/$E$3</f>
        <v>7879.288888888889</v>
      </c>
      <c r="D24" s="14">
        <f>$A24*$E$5*1000/60*$E$2*D$11/$E$3</f>
        <v>4753.266666666666</v>
      </c>
      <c r="E24" s="14">
        <f>$A24*$E$5*1000/60*$E$2*E$11/$E$3</f>
        <v>3211.6666666666665</v>
      </c>
      <c r="F24" s="14">
        <f>$A24*$E$5*1000/60*$E$2*F$11/$E$3</f>
        <v>2141.111111111111</v>
      </c>
      <c r="G24" s="14">
        <f>$A24*$E$5*1000/60*$E$2*G$11/$E$3</f>
        <v>0</v>
      </c>
      <c r="I24" s="16">
        <v>50</v>
      </c>
      <c r="J24" s="15">
        <f>$A24*1000/60*$E$2*J$11/$E$3*$E$6</f>
        <v>17575.575396825396</v>
      </c>
      <c r="K24" s="15">
        <f>$A24*1000/60*$E$2*K$11/$E$3*$E$6</f>
        <v>16129.206349206352</v>
      </c>
      <c r="L24" s="15">
        <f>$A24*1000/60*$E$2*L$11/$E$3*$E$6</f>
        <v>9730.11904761905</v>
      </c>
      <c r="M24" s="15">
        <f>$A24*1000/60*$E$2*M$11/$E$3*$E$6</f>
        <v>6574.404761904762</v>
      </c>
      <c r="N24" s="15">
        <f>$A24*1000/60*$E$2*N$11/$E$3*$E$6</f>
        <v>4382.936507936508</v>
      </c>
      <c r="O24" s="15">
        <f>$A24*1000/60*$E$2*O$11/$E$3*$E$6</f>
        <v>0</v>
      </c>
    </row>
    <row r="25" spans="1:15" ht="12.75">
      <c r="A25" s="16">
        <v>55</v>
      </c>
      <c r="B25" s="14">
        <f>$A25*$E$5*1000/60*$E$2*B$11/$E$3</f>
        <v>9444.44111111111</v>
      </c>
      <c r="C25" s="14">
        <f>$A25*$E$5*1000/60*$E$2*C$11/$E$3</f>
        <v>8667.217777777778</v>
      </c>
      <c r="D25" s="14">
        <f>$A25*$E$5*1000/60*$E$2*D$11/$E$3</f>
        <v>5228.593333333333</v>
      </c>
      <c r="E25" s="14">
        <f>$A25*$E$5*1000/60*$E$2*E$11/$E$3</f>
        <v>3532.8333333333326</v>
      </c>
      <c r="F25" s="14">
        <f>$A25*$E$5*1000/60*$E$2*F$11/$E$3</f>
        <v>2355.2222222222217</v>
      </c>
      <c r="G25" s="14">
        <f>$A25*$E$5*1000/60*$E$2*G$11/$E$3</f>
        <v>0</v>
      </c>
      <c r="I25" s="16">
        <v>55</v>
      </c>
      <c r="J25" s="15">
        <f>$A25*1000/60*$E$2*J$11/$E$3*$E$6</f>
        <v>19333.132936507933</v>
      </c>
      <c r="K25" s="15">
        <f>$A25*1000/60*$E$2*K$11/$E$3*$E$6</f>
        <v>17742.126984126982</v>
      </c>
      <c r="L25" s="15">
        <f>$A25*1000/60*$E$2*L$11/$E$3*$E$6</f>
        <v>10703.130952380952</v>
      </c>
      <c r="M25" s="15">
        <f>$A25*1000/60*$E$2*M$11/$E$3*$E$6</f>
        <v>7231.8452380952385</v>
      </c>
      <c r="N25" s="15">
        <f>$A25*1000/60*$E$2*N$11/$E$3*$E$6</f>
        <v>4821.230158730158</v>
      </c>
      <c r="O25" s="15">
        <f>$A25*1000/60*$E$2*O$11/$E$3*$E$6</f>
        <v>0</v>
      </c>
    </row>
    <row r="26" spans="1:15" ht="12.75">
      <c r="A26" s="16">
        <v>60</v>
      </c>
      <c r="B26" s="14">
        <f>$A26*$E$5*1000/60*$E$2*B$11/$E$3</f>
        <v>10303.026666666667</v>
      </c>
      <c r="C26" s="14">
        <f>$A26*$E$5*1000/60*$E$2*C$11/$E$3</f>
        <v>9455.146666666667</v>
      </c>
      <c r="D26" s="14">
        <f>$A26*$E$5*1000/60*$E$2*D$11/$E$3</f>
        <v>5703.920000000001</v>
      </c>
      <c r="E26" s="14">
        <f>$A26*$E$5*1000/60*$E$2*E$11/$E$3</f>
        <v>3854</v>
      </c>
      <c r="F26" s="14">
        <f>$A26*$E$5*1000/60*$E$2*F$11/$E$3</f>
        <v>2569.3333333333335</v>
      </c>
      <c r="G26" s="14">
        <f>$A26*$E$5*1000/60*$E$2*G$11/$E$3</f>
        <v>0</v>
      </c>
      <c r="I26" s="16">
        <v>60</v>
      </c>
      <c r="J26" s="15">
        <f>$A26*1000/60*$E$2*J$11/$E$3*$E$6</f>
        <v>21090.690476190477</v>
      </c>
      <c r="K26" s="15">
        <f>$A26*1000/60*$E$2*K$11/$E$3*$E$6</f>
        <v>19355.04761904762</v>
      </c>
      <c r="L26" s="15">
        <f>$A26*1000/60*$E$2*L$11/$E$3*$E$6</f>
        <v>11676.142857142859</v>
      </c>
      <c r="M26" s="15">
        <f>$A26*1000/60*$E$2*M$11/$E$3*$E$6</f>
        <v>7889.285714285714</v>
      </c>
      <c r="N26" s="15">
        <f>$A26*1000/60*$E$2*N$11/$E$3*$E$6</f>
        <v>5259.52380952381</v>
      </c>
      <c r="O26" s="15">
        <f>$A26*1000/60*$E$2*O$11/$E$3*$E$6</f>
        <v>0</v>
      </c>
    </row>
    <row r="27" spans="1:15" ht="12.75">
      <c r="A27" s="16">
        <v>65</v>
      </c>
      <c r="B27" s="14">
        <f>$A27*$E$5*1000/60*$E$2*B$11/$E$3</f>
        <v>11161.61222222222</v>
      </c>
      <c r="C27" s="14">
        <f>$A27*$E$5*1000/60*$E$2*C$11/$E$3</f>
        <v>10243.075555555555</v>
      </c>
      <c r="D27" s="14">
        <f>$A27*$E$5*1000/60*$E$2*D$11/$E$3</f>
        <v>6179.246666666666</v>
      </c>
      <c r="E27" s="14">
        <f>$A27*$E$5*1000/60*$E$2*E$11/$E$3</f>
        <v>4175.166666666666</v>
      </c>
      <c r="F27" s="14">
        <f>$A27*$E$5*1000/60*$E$2*F$11/$E$3</f>
        <v>2783.444444444444</v>
      </c>
      <c r="G27" s="14">
        <f>$A27*$E$5*1000/60*$E$2*G$11/$E$3</f>
        <v>0</v>
      </c>
      <c r="I27" s="16">
        <v>65</v>
      </c>
      <c r="J27" s="15">
        <f>$A27*1000/60*$E$2*J$11/$E$3*$E$6</f>
        <v>22848.24801587301</v>
      </c>
      <c r="K27" s="15">
        <f>$A27*1000/60*$E$2*K$11/$E$3*$E$6</f>
        <v>20967.968253968254</v>
      </c>
      <c r="L27" s="15">
        <f>$A27*1000/60*$E$2*L$11/$E$3*$E$6</f>
        <v>12649.154761904763</v>
      </c>
      <c r="M27" s="15">
        <f>$A27*1000/60*$E$2*M$11/$E$3*$E$6</f>
        <v>8546.726190476189</v>
      </c>
      <c r="N27" s="15">
        <f>$A27*1000/60*$E$2*N$11/$E$3*$E$6</f>
        <v>5697.817460317459</v>
      </c>
      <c r="O27" s="15">
        <f>$A27*1000/60*$E$2*O$11/$E$3*$E$6</f>
        <v>0</v>
      </c>
    </row>
    <row r="28" spans="1:15" ht="12.75">
      <c r="A28" s="16">
        <v>70</v>
      </c>
      <c r="B28" s="14">
        <f>$A28*$E$5*1000/60*$E$2*B$11/$E$3</f>
        <v>12020.197777777777</v>
      </c>
      <c r="C28" s="14">
        <f>$A28*$E$5*1000/60*$E$2*C$11/$E$3</f>
        <v>11031.004444444445</v>
      </c>
      <c r="D28" s="14">
        <f>$A28*$E$5*1000/60*$E$2*D$11/$E$3</f>
        <v>6654.573333333334</v>
      </c>
      <c r="E28" s="14">
        <f>$A28*$E$5*1000/60*$E$2*E$11/$E$3</f>
        <v>4496.333333333333</v>
      </c>
      <c r="F28" s="14">
        <f>$A28*$E$5*1000/60*$E$2*F$11/$E$3</f>
        <v>2997.5555555555557</v>
      </c>
      <c r="G28" s="14">
        <f>$A28*$E$5*1000/60*$E$2*G$11/$E$3</f>
        <v>0</v>
      </c>
      <c r="I28" s="16">
        <v>70</v>
      </c>
      <c r="J28" s="15">
        <f>$A28*1000/60*$E$2*J$11/$E$3*$E$6</f>
        <v>24605.80555555556</v>
      </c>
      <c r="K28" s="15">
        <f>$A28*1000/60*$E$2*K$11/$E$3*$E$6</f>
        <v>22580.888888888894</v>
      </c>
      <c r="L28" s="15">
        <f>$A28*1000/60*$E$2*L$11/$E$3*$E$6</f>
        <v>13622.166666666668</v>
      </c>
      <c r="M28" s="15">
        <f>$A28*1000/60*$E$2*M$11/$E$3*$E$6</f>
        <v>9204.166666666666</v>
      </c>
      <c r="N28" s="15">
        <f>$A28*1000/60*$E$2*N$11/$E$3*$E$6</f>
        <v>6136.111111111112</v>
      </c>
      <c r="O28" s="15">
        <f>$A28*1000/60*$E$2*O$11/$E$3*$E$6</f>
        <v>0</v>
      </c>
    </row>
    <row r="29" spans="1:15" ht="12.75">
      <c r="A29" s="16">
        <v>75</v>
      </c>
      <c r="B29" s="14">
        <f>$A29*$E$5*1000/60*$E$2*B$11/$E$3</f>
        <v>12878.783333333333</v>
      </c>
      <c r="C29" s="14">
        <f>$A29*$E$5*1000/60*$E$2*C$11/$E$3</f>
        <v>11818.933333333334</v>
      </c>
      <c r="D29" s="14">
        <f>$A29*$E$5*1000/60*$E$2*D$11/$E$3</f>
        <v>7129.900000000001</v>
      </c>
      <c r="E29" s="14">
        <f>$A29*$E$5*1000/60*$E$2*E$11/$E$3</f>
        <v>4817.5</v>
      </c>
      <c r="F29" s="14">
        <f>$A29*$E$5*1000/60*$E$2*F$11/$E$3</f>
        <v>3211.6666666666665</v>
      </c>
      <c r="G29" s="14">
        <f>$A29*$E$5*1000/60*$E$2*G$11/$E$3</f>
        <v>0</v>
      </c>
      <c r="I29" s="16">
        <v>75</v>
      </c>
      <c r="J29" s="15">
        <f>$A29*1000/60*$E$2*J$11/$E$3*$E$6</f>
        <v>26363.36309523809</v>
      </c>
      <c r="K29" s="15">
        <f>$A29*1000/60*$E$2*K$11/$E$3*$E$6</f>
        <v>24193.809523809527</v>
      </c>
      <c r="L29" s="15">
        <f>$A29*1000/60*$E$2*L$11/$E$3*$E$6</f>
        <v>14595.178571428572</v>
      </c>
      <c r="M29" s="15">
        <f>$A29*1000/60*$E$2*M$11/$E$3*$E$6</f>
        <v>9861.607142857143</v>
      </c>
      <c r="N29" s="15">
        <f>$A29*1000/60*$E$2*N$11/$E$3*$E$6</f>
        <v>6574.404761904762</v>
      </c>
      <c r="O29" s="15">
        <f>$A29*1000/60*$E$2*O$11/$E$3*$E$6</f>
        <v>0</v>
      </c>
    </row>
    <row r="30" spans="1:15" ht="12.75">
      <c r="A30" s="16">
        <v>80</v>
      </c>
      <c r="B30" s="14">
        <f>$A30*$E$5*1000/60*$E$2*B$11/$E$3</f>
        <v>13737.368888888888</v>
      </c>
      <c r="C30" s="14">
        <f>$A30*$E$5*1000/60*$E$2*C$11/$E$3</f>
        <v>12606.862222222222</v>
      </c>
      <c r="D30" s="14">
        <f>$A30*$E$5*1000/60*$E$2*D$11/$E$3</f>
        <v>7605.2266666666665</v>
      </c>
      <c r="E30" s="14">
        <f>$A30*$E$5*1000/60*$E$2*E$11/$E$3</f>
        <v>5138.666666666667</v>
      </c>
      <c r="F30" s="14">
        <f>$A30*$E$5*1000/60*$E$2*F$11/$E$3</f>
        <v>3425.7777777777774</v>
      </c>
      <c r="G30" s="14">
        <f>$A30*$E$5*1000/60*$E$2*G$11/$E$3</f>
        <v>0</v>
      </c>
      <c r="I30" s="16">
        <v>80</v>
      </c>
      <c r="J30" s="15">
        <f>$A30*1000/60*$E$2*J$11/$E$3*$E$6</f>
        <v>28120.920634920632</v>
      </c>
      <c r="K30" s="15">
        <f>$A30*1000/60*$E$2*K$11/$E$3*$E$6</f>
        <v>25806.730158730163</v>
      </c>
      <c r="L30" s="15">
        <f>$A30*1000/60*$E$2*L$11/$E$3*$E$6</f>
        <v>15568.190476190479</v>
      </c>
      <c r="M30" s="15">
        <f>$A30*1000/60*$E$2*M$11/$E$3*$E$6</f>
        <v>10519.04761904762</v>
      </c>
      <c r="N30" s="15">
        <f>$A30*1000/60*$E$2*N$11/$E$3*$E$6</f>
        <v>7012.6984126984125</v>
      </c>
      <c r="O30" s="15">
        <f>$A30*1000/60*$E$2*O$11/$E$3*$E$6</f>
        <v>0</v>
      </c>
    </row>
    <row r="31" spans="1:15" ht="12.75">
      <c r="A31" s="16">
        <v>85</v>
      </c>
      <c r="B31" s="14">
        <f>$A31*$E$5*1000/60*$E$2*B$11/$E$3</f>
        <v>14595.954444444442</v>
      </c>
      <c r="C31" s="14">
        <f>$A31*$E$5*1000/60*$E$2*C$11/$E$3</f>
        <v>13394.791111111112</v>
      </c>
      <c r="D31" s="14">
        <f>$A31*$E$5*1000/60*$E$2*D$11/$E$3</f>
        <v>8080.553333333333</v>
      </c>
      <c r="E31" s="14">
        <f>$A31*$E$5*1000/60*$E$2*E$11/$E$3</f>
        <v>5459.833333333333</v>
      </c>
      <c r="F31" s="14">
        <f>$A31*$E$5*1000/60*$E$2*F$11/$E$3</f>
        <v>3639.8888888888887</v>
      </c>
      <c r="G31" s="14">
        <f>$A31*$E$5*1000/60*$E$2*G$11/$E$3</f>
        <v>0</v>
      </c>
      <c r="I31" s="16">
        <v>85</v>
      </c>
      <c r="J31" s="15">
        <f>$A31*1000/60*$E$2*J$11/$E$3*$E$6</f>
        <v>29878.478174603177</v>
      </c>
      <c r="K31" s="15">
        <f>$A31*1000/60*$E$2*K$11/$E$3*$E$6</f>
        <v>27419.650793650795</v>
      </c>
      <c r="L31" s="15">
        <f>$A31*1000/60*$E$2*L$11/$E$3*$E$6</f>
        <v>16541.202380952385</v>
      </c>
      <c r="M31" s="15">
        <f>$A31*1000/60*$E$2*M$11/$E$3*$E$6</f>
        <v>11176.488095238095</v>
      </c>
      <c r="N31" s="15">
        <f>$A31*1000/60*$E$2*N$11/$E$3*$E$6</f>
        <v>7450.9920634920645</v>
      </c>
      <c r="O31" s="15">
        <f>$A31*1000/60*$E$2*O$11/$E$3*$E$6</f>
        <v>0</v>
      </c>
    </row>
    <row r="32" spans="1:15" ht="12.75">
      <c r="A32" s="16">
        <v>90</v>
      </c>
      <c r="B32" s="14">
        <f>$A32*$E$5*1000/60*$E$2*B$11/$E$3</f>
        <v>15454.539999999999</v>
      </c>
      <c r="C32" s="14">
        <f>$A32*$E$5*1000/60*$E$2*C$11/$E$3</f>
        <v>14182.720000000001</v>
      </c>
      <c r="D32" s="14">
        <f>$A32*$E$5*1000/60*$E$2*D$11/$E$3</f>
        <v>8555.880000000001</v>
      </c>
      <c r="E32" s="14">
        <f>$A32*$E$5*1000/60*$E$2*E$11/$E$3</f>
        <v>5781</v>
      </c>
      <c r="F32" s="14">
        <f>$A32*$E$5*1000/60*$E$2*F$11/$E$3</f>
        <v>3854</v>
      </c>
      <c r="G32" s="14">
        <f>$A32*$E$5*1000/60*$E$2*G$11/$E$3</f>
        <v>0</v>
      </c>
      <c r="I32" s="16">
        <v>90</v>
      </c>
      <c r="J32" s="15">
        <f>$A32*1000/60*$E$2*J$11/$E$3*$E$6</f>
        <v>31636.035714285714</v>
      </c>
      <c r="K32" s="15">
        <f>$A32*1000/60*$E$2*K$11/$E$3*$E$6</f>
        <v>29032.571428571428</v>
      </c>
      <c r="L32" s="15">
        <f>$A32*1000/60*$E$2*L$11/$E$3*$E$6</f>
        <v>17514.214285714286</v>
      </c>
      <c r="M32" s="15">
        <f>$A32*1000/60*$E$2*M$11/$E$3*$E$6</f>
        <v>11833.92857142857</v>
      </c>
      <c r="N32" s="15">
        <f>$A32*1000/60*$E$2*N$11/$E$3*$E$6</f>
        <v>7889.285714285714</v>
      </c>
      <c r="O32" s="15">
        <f>$A32*1000/60*$E$2*O$11/$E$3*$E$6</f>
        <v>0</v>
      </c>
    </row>
    <row r="33" spans="1:15" ht="12.75">
      <c r="A33" s="16">
        <v>95</v>
      </c>
      <c r="B33" s="14">
        <f>$A33*$E$5*1000/60*$E$2*B$11/$E$3</f>
        <v>16313.125555555553</v>
      </c>
      <c r="C33" s="14">
        <f>$A33*$E$5*1000/60*$E$2*C$11/$E$3</f>
        <v>14970.648888888889</v>
      </c>
      <c r="D33" s="14">
        <f>$A33*$E$5*1000/60*$E$2*D$11/$E$3</f>
        <v>9031.206666666667</v>
      </c>
      <c r="E33" s="14">
        <f>$A33*$E$5*1000/60*$E$2*E$11/$E$3</f>
        <v>6102.166666666666</v>
      </c>
      <c r="F33" s="14">
        <f>$A33*$E$5*1000/60*$E$2*F$11/$E$3</f>
        <v>4068.111111111111</v>
      </c>
      <c r="G33" s="14">
        <f>$A33*$E$5*1000/60*$E$2*G$11/$E$3</f>
        <v>0</v>
      </c>
      <c r="I33" s="16">
        <v>95</v>
      </c>
      <c r="J33" s="15">
        <f>$A33*1000/60*$E$2*J$11/$E$3*$E$6</f>
        <v>33393.593253968254</v>
      </c>
      <c r="K33" s="15">
        <f>$A33*1000/60*$E$2*K$11/$E$3*$E$6</f>
        <v>30645.492063492064</v>
      </c>
      <c r="L33" s="15">
        <f>$A33*1000/60*$E$2*L$11/$E$3*$E$6</f>
        <v>18487.226190476194</v>
      </c>
      <c r="M33" s="15">
        <f>$A33*1000/60*$E$2*M$11/$E$3*$E$6</f>
        <v>12491.369047619046</v>
      </c>
      <c r="N33" s="15">
        <f>$A33*1000/60*$E$2*N$11/$E$3*$E$6</f>
        <v>8327.579365079366</v>
      </c>
      <c r="O33" s="15">
        <f>$A33*1000/60*$E$2*O$11/$E$3*$E$6</f>
        <v>0</v>
      </c>
    </row>
    <row r="34" spans="1:15" ht="12.75">
      <c r="A34" s="16">
        <v>100</v>
      </c>
      <c r="B34" s="14">
        <f>$A34*$E$5*1000/60*$E$2*B$11/$E$3</f>
        <v>17171.711111111108</v>
      </c>
      <c r="C34" s="14">
        <f>$A34*$E$5*1000/60*$E$2*C$11/$E$3</f>
        <v>15758.577777777778</v>
      </c>
      <c r="D34" s="14">
        <f>$A34*$E$5*1000/60*$E$2*D$11/$E$3</f>
        <v>9506.533333333333</v>
      </c>
      <c r="E34" s="14">
        <f>$A34*$E$5*1000/60*$E$2*E$11/$E$3</f>
        <v>6423.333333333333</v>
      </c>
      <c r="F34" s="14">
        <f>$A34*$E$5*1000/60*$E$2*F$11/$E$3</f>
        <v>4282.222222222222</v>
      </c>
      <c r="G34" s="14">
        <f>$A34*$E$5*1000/60*$E$2*G$11/$E$3</f>
        <v>0</v>
      </c>
      <c r="I34" s="16">
        <v>100</v>
      </c>
      <c r="J34" s="15">
        <f>$A34*1000/60*$E$2*J$11/$E$3*$E$6</f>
        <v>35151.15079365079</v>
      </c>
      <c r="K34" s="15">
        <f>$A34*1000/60*$E$2*K$11/$E$3*$E$6</f>
        <v>32258.412698412703</v>
      </c>
      <c r="L34" s="15">
        <f>$A34*1000/60*$E$2*L$11/$E$3*$E$6</f>
        <v>19460.2380952381</v>
      </c>
      <c r="M34" s="15">
        <f>$A34*1000/60*$E$2*M$11/$E$3*$E$6</f>
        <v>13148.809523809525</v>
      </c>
      <c r="N34" s="15">
        <f>$A34*1000/60*$E$2*N$11/$E$3*$E$6</f>
        <v>8765.873015873016</v>
      </c>
      <c r="O34" s="15">
        <f>$A34*1000/60*$E$2*O$11/$E$3*$E$6</f>
        <v>0</v>
      </c>
    </row>
    <row r="35" spans="10:14" ht="12.75">
      <c r="J35" s="1"/>
      <c r="K35" s="1"/>
      <c r="L35" s="1"/>
      <c r="M35" s="1"/>
      <c r="N35" s="1"/>
    </row>
    <row r="36" spans="10:14" ht="12.75">
      <c r="J36" s="1"/>
      <c r="K36" s="1"/>
      <c r="L36" s="1"/>
      <c r="M36" s="1"/>
      <c r="N36" s="1"/>
    </row>
    <row r="37" spans="10:14" ht="12.75">
      <c r="J37" s="1"/>
      <c r="K37" s="1"/>
      <c r="L37" s="1"/>
      <c r="M37" s="1"/>
      <c r="N37" s="1"/>
    </row>
    <row r="38" spans="1:15" ht="12.75">
      <c r="A38" s="1" t="s">
        <v>15</v>
      </c>
      <c r="B38" s="1" t="s">
        <v>16</v>
      </c>
      <c r="C38" s="1">
        <v>1</v>
      </c>
      <c r="D38" s="1">
        <v>2</v>
      </c>
      <c r="E38" s="1">
        <v>3</v>
      </c>
      <c r="F38" s="1">
        <v>4</v>
      </c>
      <c r="G38" s="1">
        <v>5</v>
      </c>
      <c r="I38" s="1" t="s">
        <v>15</v>
      </c>
      <c r="J38" s="1" t="s">
        <v>16</v>
      </c>
      <c r="K38" s="1">
        <v>1</v>
      </c>
      <c r="L38" s="1">
        <v>2</v>
      </c>
      <c r="M38" s="1">
        <v>3</v>
      </c>
      <c r="N38" s="1">
        <v>4</v>
      </c>
      <c r="O38" s="1">
        <v>5</v>
      </c>
    </row>
    <row r="39" spans="1:15" ht="12.75">
      <c r="A39" s="1" t="s">
        <v>17</v>
      </c>
      <c r="B39" s="1">
        <f>$J$2</f>
        <v>4.01</v>
      </c>
      <c r="C39" s="1">
        <f>$J$3</f>
        <v>3.68</v>
      </c>
      <c r="D39" s="1">
        <f>$J$4</f>
        <v>2.22</v>
      </c>
      <c r="E39" s="1">
        <f>$J$5</f>
        <v>1.5</v>
      </c>
      <c r="F39" s="1">
        <f>$J$6</f>
        <v>1</v>
      </c>
      <c r="G39" s="1">
        <f>$J$7</f>
        <v>0</v>
      </c>
      <c r="I39" s="1" t="s">
        <v>17</v>
      </c>
      <c r="J39" s="1">
        <f>$J$2</f>
        <v>4.01</v>
      </c>
      <c r="K39" s="1">
        <f>$J$3</f>
        <v>3.68</v>
      </c>
      <c r="L39" s="1">
        <f>$J$4</f>
        <v>2.22</v>
      </c>
      <c r="M39" s="1">
        <f>$J$5</f>
        <v>1.5</v>
      </c>
      <c r="N39" s="1">
        <f>$J$6</f>
        <v>1</v>
      </c>
      <c r="O39" s="1">
        <f>$J$7</f>
        <v>0</v>
      </c>
    </row>
    <row r="40" spans="1:14" ht="12.75">
      <c r="A40" t="s">
        <v>18</v>
      </c>
      <c r="B40" s="10" t="s">
        <v>9</v>
      </c>
      <c r="I40" t="s">
        <v>18</v>
      </c>
      <c r="J40" s="10" t="s">
        <v>21</v>
      </c>
      <c r="K40" s="1"/>
      <c r="L40" s="1"/>
      <c r="M40" s="1"/>
      <c r="N40" s="1"/>
    </row>
    <row r="41" spans="1:15" ht="12.75">
      <c r="A41" s="13">
        <v>2.5</v>
      </c>
      <c r="B41" s="14">
        <f>$A41*$E$5*1000/60*$E$2*B$11/$E$3*$E$4</f>
        <v>334.84836666666666</v>
      </c>
      <c r="C41" s="14">
        <f>$A41*$E$5*1000/60*$E$2*C$11/$E$3*$E$4</f>
        <v>307.29226666666665</v>
      </c>
      <c r="D41" s="14">
        <f>$A41*$E$5*1000/60*$E$2*D$11/$E$3*$E$4</f>
        <v>185.3774</v>
      </c>
      <c r="E41" s="14">
        <f>$A41*$E$5*1000/60*$E$2*E$11/$E$3*$E$4</f>
        <v>125.25500000000001</v>
      </c>
      <c r="F41" s="14">
        <f>$A41*$E$5*1000/60*$E$2*F$11/$E$3*$E$4</f>
        <v>83.50333333333333</v>
      </c>
      <c r="G41" s="14">
        <f>$A41*$E$5*1000/60*$E$2*G$11/$E$3*$E$4</f>
        <v>0</v>
      </c>
      <c r="I41" s="13">
        <v>2.5</v>
      </c>
      <c r="J41" s="15">
        <f>$A41*1000/60*$E$2*J$11/$E$3*$E$6*$E$4</f>
        <v>685.4474404761904</v>
      </c>
      <c r="K41" s="15">
        <f>$A41*1000/60*$E$2*K$11/$E$3*$E$6*$E$4</f>
        <v>629.0390476190478</v>
      </c>
      <c r="L41" s="15">
        <f>$A41*1000/60*$E$2*L$11/$E$3*$E$6*$E$4</f>
        <v>379.47464285714295</v>
      </c>
      <c r="M41" s="15">
        <f>$A41*1000/60*$E$2*M$11/$E$3*$E$6*$E$4</f>
        <v>256.4017857142857</v>
      </c>
      <c r="N41" s="15">
        <f>$A41*1000/60*$E$2*N$11/$E$3*$E$6*$E$4</f>
        <v>170.93452380952382</v>
      </c>
      <c r="O41" s="15">
        <f>$A41*1000/60*$E$2*O$11/$E$3*$E$6*$E$4</f>
        <v>0</v>
      </c>
    </row>
    <row r="42" spans="1:15" ht="12.75">
      <c r="A42">
        <v>5</v>
      </c>
      <c r="B42" s="14">
        <f>$A42*$E$5*1000/60*$E$2*B$11/$E$3*$E$4</f>
        <v>669.6967333333333</v>
      </c>
      <c r="C42" s="14">
        <f>$A42*$E$5*1000/60*$E$2*C$11/$E$3*$E$4</f>
        <v>614.5845333333333</v>
      </c>
      <c r="D42" s="14">
        <f>$A42*$E$5*1000/60*$E$2*D$11/$E$3*$E$4</f>
        <v>370.7548</v>
      </c>
      <c r="E42" s="14">
        <f>$A42*$E$5*1000/60*$E$2*E$11/$E$3*$E$4</f>
        <v>250.51000000000002</v>
      </c>
      <c r="F42" s="14">
        <f>$A42*$E$5*1000/60*$E$2*F$11/$E$3*$E$4</f>
        <v>167.00666666666666</v>
      </c>
      <c r="G42" s="14">
        <f>$A42*$E$5*1000/60*$E$2*G$11/$E$3*$E$4</f>
        <v>0</v>
      </c>
      <c r="I42">
        <v>5</v>
      </c>
      <c r="J42" s="15">
        <f>$A42*1000/60*$E$2*J$11/$E$3*$E$6*$E$4</f>
        <v>1370.8948809523808</v>
      </c>
      <c r="K42" s="15">
        <f>$A42*1000/60*$E$2*K$11/$E$3*$E$6*$E$4</f>
        <v>1258.0780952380956</v>
      </c>
      <c r="L42" s="15">
        <f>$A42*1000/60*$E$2*L$11/$E$3*$E$6*$E$4</f>
        <v>758.9492857142859</v>
      </c>
      <c r="M42" s="15">
        <f>$A42*1000/60*$E$2*M$11/$E$3*$E$6*$E$4</f>
        <v>512.8035714285714</v>
      </c>
      <c r="N42" s="15">
        <f>$A42*1000/60*$E$2*N$11/$E$3*$E$6*$E$4</f>
        <v>341.86904761904765</v>
      </c>
      <c r="O42" s="15">
        <f>$A42*1000/60*$E$2*O$11/$E$3*$E$6*$E$4</f>
        <v>0</v>
      </c>
    </row>
    <row r="43" spans="1:15" ht="12.75">
      <c r="A43" s="13">
        <v>7.5</v>
      </c>
      <c r="B43" s="14">
        <f>$A43*$E$5*1000/60*$E$2*B$11/$E$3*$E$4</f>
        <v>1004.5451</v>
      </c>
      <c r="C43" s="14">
        <f>$A43*$E$5*1000/60*$E$2*C$11/$E$3*$E$4</f>
        <v>921.8768000000001</v>
      </c>
      <c r="D43" s="14">
        <f>$A43*$E$5*1000/60*$E$2*D$11/$E$3*$E$4</f>
        <v>556.1322000000001</v>
      </c>
      <c r="E43" s="14">
        <f>$A43*$E$5*1000/60*$E$2*E$11/$E$3*$E$4</f>
        <v>375.765</v>
      </c>
      <c r="F43" s="14">
        <f>$A43*$E$5*1000/60*$E$2*F$11/$E$3*$E$4</f>
        <v>250.51000000000002</v>
      </c>
      <c r="G43" s="14">
        <f>$A43*$E$5*1000/60*$E$2*G$11/$E$3*$E$4</f>
        <v>0</v>
      </c>
      <c r="I43" s="13">
        <v>7.5</v>
      </c>
      <c r="J43" s="15">
        <f>$A43*1000/60*$E$2*J$11/$E$3*$E$6*$E$4</f>
        <v>2056.3423214285717</v>
      </c>
      <c r="K43" s="15">
        <f>$A43*1000/60*$E$2*K$11/$E$3*$E$6*$E$4</f>
        <v>1887.1171428571429</v>
      </c>
      <c r="L43" s="15">
        <f>$A43*1000/60*$E$2*L$11/$E$3*$E$6*$E$4</f>
        <v>1138.4239285714289</v>
      </c>
      <c r="M43" s="15">
        <f>$A43*1000/60*$E$2*M$11/$E$3*$E$6*$E$4</f>
        <v>769.2053571428571</v>
      </c>
      <c r="N43" s="15">
        <f>$A43*1000/60*$E$2*N$11/$E$3*$E$6*$E$4</f>
        <v>512.8035714285714</v>
      </c>
      <c r="O43" s="15">
        <f>$A43*1000/60*$E$2*O$11/$E$3*$E$6*$E$4</f>
        <v>0</v>
      </c>
    </row>
    <row r="44" spans="1:15" ht="12.75">
      <c r="A44" s="16">
        <v>10</v>
      </c>
      <c r="B44" s="14">
        <f>$A44*$E$5*1000/60*$E$2*B$11/$E$3*$E$4</f>
        <v>1339.3934666666667</v>
      </c>
      <c r="C44" s="14">
        <f>$A44*$E$5*1000/60*$E$2*C$11/$E$3*$E$4</f>
        <v>1229.1690666666666</v>
      </c>
      <c r="D44" s="14">
        <f>$A44*$E$5*1000/60*$E$2*D$11/$E$3*$E$4</f>
        <v>741.5096</v>
      </c>
      <c r="E44" s="14">
        <f>$A44*$E$5*1000/60*$E$2*E$11/$E$3*$E$4</f>
        <v>501.02000000000004</v>
      </c>
      <c r="F44" s="14">
        <f>$A44*$E$5*1000/60*$E$2*F$11/$E$3*$E$4</f>
        <v>334.0133333333333</v>
      </c>
      <c r="G44" s="14">
        <f>$A44*$E$5*1000/60*$E$2*G$11/$E$3*$E$4</f>
        <v>0</v>
      </c>
      <c r="I44" s="16">
        <v>10</v>
      </c>
      <c r="J44" s="15">
        <f>$A44*1000/60*$E$2*J$11/$E$3*$E$6*$E$4</f>
        <v>2741.7897619047617</v>
      </c>
      <c r="K44" s="15">
        <f>$A44*1000/60*$E$2*K$11/$E$3*$E$6*$E$4</f>
        <v>2516.156190476191</v>
      </c>
      <c r="L44" s="15">
        <f>$A44*1000/60*$E$2*L$11/$E$3*$E$6*$E$4</f>
        <v>1517.8985714285718</v>
      </c>
      <c r="M44" s="15">
        <f>$A44*1000/60*$E$2*M$11/$E$3*$E$6*$E$4</f>
        <v>1025.607142857143</v>
      </c>
      <c r="N44" s="15">
        <f>$A44*1000/60*$E$2*N$11/$E$3*$E$6*$E$4</f>
        <v>683.7380952380953</v>
      </c>
      <c r="O44" s="15">
        <f>$A44*1000/60*$E$2*O$11/$E$3*$E$6*$E$4</f>
        <v>0</v>
      </c>
    </row>
    <row r="45" spans="1:15" ht="12.75">
      <c r="A45" s="16">
        <v>15</v>
      </c>
      <c r="B45" s="14">
        <f>$A45*$E$5*1000/60*$E$2*B$11/$E$3*$E$4</f>
        <v>2009.0902</v>
      </c>
      <c r="C45" s="14">
        <f>$A45*$E$5*1000/60*$E$2*C$11/$E$3*$E$4</f>
        <v>1843.7536000000002</v>
      </c>
      <c r="D45" s="14">
        <f>$A45*$E$5*1000/60*$E$2*D$11/$E$3*$E$4</f>
        <v>1112.2644000000003</v>
      </c>
      <c r="E45" s="14">
        <f>$A45*$E$5*1000/60*$E$2*E$11/$E$3*$E$4</f>
        <v>751.53</v>
      </c>
      <c r="F45" s="14">
        <f>$A45*$E$5*1000/60*$E$2*F$11/$E$3*$E$4</f>
        <v>501.02000000000004</v>
      </c>
      <c r="G45" s="14">
        <f>$A45*$E$5*1000/60*$E$2*G$11/$E$3*$E$4</f>
        <v>0</v>
      </c>
      <c r="I45" s="16">
        <v>15</v>
      </c>
      <c r="J45" s="15">
        <f>$A45*1000/60*$E$2*J$11/$E$3*$E$6*$E$4</f>
        <v>4112.684642857143</v>
      </c>
      <c r="K45" s="15">
        <f>$A45*1000/60*$E$2*K$11/$E$3*$E$6*$E$4</f>
        <v>3774.2342857142858</v>
      </c>
      <c r="L45" s="15">
        <f>$A45*1000/60*$E$2*L$11/$E$3*$E$6*$E$4</f>
        <v>2276.8478571428577</v>
      </c>
      <c r="M45" s="15">
        <f>$A45*1000/60*$E$2*M$11/$E$3*$E$6*$E$4</f>
        <v>1538.4107142857142</v>
      </c>
      <c r="N45" s="15">
        <f>$A45*1000/60*$E$2*N$11/$E$3*$E$6*$E$4</f>
        <v>1025.607142857143</v>
      </c>
      <c r="O45" s="15">
        <f>$A45*1000/60*$E$2*O$11/$E$3*$E$6*$E$4</f>
        <v>0</v>
      </c>
    </row>
    <row r="46" spans="1:15" ht="12.75">
      <c r="A46" s="16">
        <v>20</v>
      </c>
      <c r="B46" s="14">
        <f>$A46*$E$5*1000/60*$E$2*B$11/$E$3*$E$4</f>
        <v>2678.7869333333333</v>
      </c>
      <c r="C46" s="14">
        <f>$A46*$E$5*1000/60*$E$2*C$11/$E$3*$E$4</f>
        <v>2458.338133333333</v>
      </c>
      <c r="D46" s="14">
        <f>$A46*$E$5*1000/60*$E$2*D$11/$E$3*$E$4</f>
        <v>1483.0192</v>
      </c>
      <c r="E46" s="14">
        <f>$A46*$E$5*1000/60*$E$2*E$11/$E$3*$E$4</f>
        <v>1002.0400000000001</v>
      </c>
      <c r="F46" s="14">
        <f>$A46*$E$5*1000/60*$E$2*F$11/$E$3*$E$4</f>
        <v>668.0266666666666</v>
      </c>
      <c r="G46" s="14">
        <f>$A46*$E$5*1000/60*$E$2*G$11/$E$3*$E$4</f>
        <v>0</v>
      </c>
      <c r="I46" s="16">
        <v>20</v>
      </c>
      <c r="J46" s="15">
        <f>$A46*1000/60*$E$2*J$11/$E$3*$E$6*$E$4</f>
        <v>5483.579523809523</v>
      </c>
      <c r="K46" s="15">
        <f>$A46*1000/60*$E$2*K$11/$E$3*$E$6*$E$4</f>
        <v>5032.312380952382</v>
      </c>
      <c r="L46" s="15">
        <f>$A46*1000/60*$E$2*L$11/$E$3*$E$6*$E$4</f>
        <v>3035.7971428571436</v>
      </c>
      <c r="M46" s="15">
        <f>$A46*1000/60*$E$2*M$11/$E$3*$E$6*$E$4</f>
        <v>2051.214285714286</v>
      </c>
      <c r="N46" s="15">
        <f>$A46*1000/60*$E$2*N$11/$E$3*$E$6*$E$4</f>
        <v>1367.4761904761906</v>
      </c>
      <c r="O46" s="15">
        <f>$A46*1000/60*$E$2*O$11/$E$3*$E$6*$E$4</f>
        <v>0</v>
      </c>
    </row>
    <row r="47" spans="1:15" ht="12.75">
      <c r="A47" s="16">
        <v>25</v>
      </c>
      <c r="B47" s="14">
        <f>$A47*$E$5*1000/60*$E$2*B$11/$E$3*$E$4</f>
        <v>3348.483666666666</v>
      </c>
      <c r="C47" s="14">
        <f>$A47*$E$5*1000/60*$E$2*C$11/$E$3*$E$4</f>
        <v>3072.922666666667</v>
      </c>
      <c r="D47" s="14">
        <f>$A47*$E$5*1000/60*$E$2*D$11/$E$3*$E$4</f>
        <v>1853.774</v>
      </c>
      <c r="E47" s="14">
        <f>$A47*$E$5*1000/60*$E$2*E$11/$E$3*$E$4</f>
        <v>1252.55</v>
      </c>
      <c r="F47" s="14">
        <f>$A47*$E$5*1000/60*$E$2*F$11/$E$3*$E$4</f>
        <v>835.0333333333333</v>
      </c>
      <c r="G47" s="14">
        <f>$A47*$E$5*1000/60*$E$2*G$11/$E$3*$E$4</f>
        <v>0</v>
      </c>
      <c r="I47" s="16">
        <v>25</v>
      </c>
      <c r="J47" s="15">
        <f>$A47*1000/60*$E$2*J$11/$E$3*$E$6*$E$4</f>
        <v>6854.474404761904</v>
      </c>
      <c r="K47" s="15">
        <f>$A47*1000/60*$E$2*K$11/$E$3*$E$6*$E$4</f>
        <v>6290.390476190478</v>
      </c>
      <c r="L47" s="15">
        <f>$A47*1000/60*$E$2*L$11/$E$3*$E$6*$E$4</f>
        <v>3794.7464285714295</v>
      </c>
      <c r="M47" s="15">
        <f>$A47*1000/60*$E$2*M$11/$E$3*$E$6*$E$4</f>
        <v>2564.0178571428573</v>
      </c>
      <c r="N47" s="15">
        <f>$A47*1000/60*$E$2*N$11/$E$3*$E$6*$E$4</f>
        <v>1709.345238095238</v>
      </c>
      <c r="O47" s="15">
        <f>$A47*1000/60*$E$2*O$11/$E$3*$E$6*$E$4</f>
        <v>0</v>
      </c>
    </row>
    <row r="48" spans="1:15" ht="12.75">
      <c r="A48" s="16">
        <v>30</v>
      </c>
      <c r="B48" s="14">
        <f>$A48*$E$5*1000/60*$E$2*B$11/$E$3*$E$4</f>
        <v>4018.1804</v>
      </c>
      <c r="C48" s="14">
        <f>$A48*$E$5*1000/60*$E$2*C$11/$E$3*$E$4</f>
        <v>3687.5072000000005</v>
      </c>
      <c r="D48" s="14">
        <f>$A48*$E$5*1000/60*$E$2*D$11/$E$3*$E$4</f>
        <v>2224.5288000000005</v>
      </c>
      <c r="E48" s="14">
        <f>$A48*$E$5*1000/60*$E$2*E$11/$E$3*$E$4</f>
        <v>1503.06</v>
      </c>
      <c r="F48" s="14">
        <f>$A48*$E$5*1000/60*$E$2*F$11/$E$3*$E$4</f>
        <v>1002.0400000000001</v>
      </c>
      <c r="G48" s="14">
        <f>$A48*$E$5*1000/60*$E$2*G$11/$E$3*$E$4</f>
        <v>0</v>
      </c>
      <c r="I48" s="16">
        <v>30</v>
      </c>
      <c r="J48" s="15">
        <f>$A48*1000/60*$E$2*J$11/$E$3*$E$6*$E$4</f>
        <v>8225.369285714287</v>
      </c>
      <c r="K48" s="15">
        <f>$A48*1000/60*$E$2*K$11/$E$3*$E$6*$E$4</f>
        <v>7548.4685714285715</v>
      </c>
      <c r="L48" s="15">
        <f>$A48*1000/60*$E$2*L$11/$E$3*$E$6*$E$4</f>
        <v>4553.695714285715</v>
      </c>
      <c r="M48" s="15">
        <f>$A48*1000/60*$E$2*M$11/$E$3*$E$6*$E$4</f>
        <v>3076.8214285714284</v>
      </c>
      <c r="N48" s="15">
        <f>$A48*1000/60*$E$2*N$11/$E$3*$E$6*$E$4</f>
        <v>2051.214285714286</v>
      </c>
      <c r="O48" s="15">
        <f>$A48*1000/60*$E$2*O$11/$E$3*$E$6*$E$4</f>
        <v>0</v>
      </c>
    </row>
    <row r="49" spans="1:15" ht="12.75">
      <c r="A49" s="16">
        <v>35</v>
      </c>
      <c r="B49" s="14">
        <f>$A49*$E$5*1000/60*$E$2*B$11/$E$3*$E$4</f>
        <v>4687.877133333333</v>
      </c>
      <c r="C49" s="14">
        <f>$A49*$E$5*1000/60*$E$2*C$11/$E$3*$E$4</f>
        <v>4302.091733333334</v>
      </c>
      <c r="D49" s="14">
        <f>$A49*$E$5*1000/60*$E$2*D$11/$E$3*$E$4</f>
        <v>2595.2836</v>
      </c>
      <c r="E49" s="14">
        <f>$A49*$E$5*1000/60*$E$2*E$11/$E$3*$E$4</f>
        <v>1753.57</v>
      </c>
      <c r="F49" s="14">
        <f>$A49*$E$5*1000/60*$E$2*F$11/$E$3*$E$4</f>
        <v>1169.0466666666669</v>
      </c>
      <c r="G49" s="14">
        <f>$A49*$E$5*1000/60*$E$2*G$11/$E$3*$E$4</f>
        <v>0</v>
      </c>
      <c r="I49" s="16">
        <v>35</v>
      </c>
      <c r="J49" s="15">
        <f>$A49*1000/60*$E$2*J$11/$E$3*$E$6*$E$4</f>
        <v>9596.264166666668</v>
      </c>
      <c r="K49" s="15">
        <f>$A49*1000/60*$E$2*K$11/$E$3*$E$6*$E$4</f>
        <v>8806.546666666669</v>
      </c>
      <c r="L49" s="15">
        <f>$A49*1000/60*$E$2*L$11/$E$3*$E$6*$E$4</f>
        <v>5312.645</v>
      </c>
      <c r="M49" s="15">
        <f>$A49*1000/60*$E$2*M$11/$E$3*$E$6*$E$4</f>
        <v>3589.625</v>
      </c>
      <c r="N49" s="15">
        <f>$A49*1000/60*$E$2*N$11/$E$3*$E$6*$E$4</f>
        <v>2393.083333333334</v>
      </c>
      <c r="O49" s="15">
        <f>$A49*1000/60*$E$2*O$11/$E$3*$E$6*$E$4</f>
        <v>0</v>
      </c>
    </row>
    <row r="50" spans="1:15" ht="12.75">
      <c r="A50" s="16">
        <v>40</v>
      </c>
      <c r="B50" s="14">
        <f>$A50*$E$5*1000/60*$E$2*B$11/$E$3*$E$4</f>
        <v>5357.573866666667</v>
      </c>
      <c r="C50" s="14">
        <f>$A50*$E$5*1000/60*$E$2*C$11/$E$3*$E$4</f>
        <v>4916.676266666666</v>
      </c>
      <c r="D50" s="14">
        <f>$A50*$E$5*1000/60*$E$2*D$11/$E$3*$E$4</f>
        <v>2966.0384</v>
      </c>
      <c r="E50" s="14">
        <f>$A50*$E$5*1000/60*$E$2*E$11/$E$3*$E$4</f>
        <v>2004.0800000000002</v>
      </c>
      <c r="F50" s="14">
        <f>$A50*$E$5*1000/60*$E$2*F$11/$E$3*$E$4</f>
        <v>1336.0533333333333</v>
      </c>
      <c r="G50" s="14">
        <f>$A50*$E$5*1000/60*$E$2*G$11/$E$3*$E$4</f>
        <v>0</v>
      </c>
      <c r="I50" s="16">
        <v>40</v>
      </c>
      <c r="J50" s="15">
        <f>$A50*1000/60*$E$2*J$11/$E$3*$E$6*$E$4</f>
        <v>10967.159047619047</v>
      </c>
      <c r="K50" s="15">
        <f>$A50*1000/60*$E$2*K$11/$E$3*$E$6*$E$4</f>
        <v>10064.624761904764</v>
      </c>
      <c r="L50" s="15">
        <f>$A50*1000/60*$E$2*L$11/$E$3*$E$6*$E$4</f>
        <v>6071.594285714287</v>
      </c>
      <c r="M50" s="15">
        <f>$A50*1000/60*$E$2*M$11/$E$3*$E$6*$E$4</f>
        <v>4102.428571428572</v>
      </c>
      <c r="N50" s="15">
        <f>$A50*1000/60*$E$2*N$11/$E$3*$E$6*$E$4</f>
        <v>2734.952380952381</v>
      </c>
      <c r="O50" s="15">
        <f>$A50*1000/60*$E$2*O$11/$E$3*$E$6*$E$4</f>
        <v>0</v>
      </c>
    </row>
    <row r="51" spans="1:15" ht="12.75">
      <c r="A51" s="16">
        <v>45</v>
      </c>
      <c r="B51" s="14">
        <f>$A51*$E$5*1000/60*$E$2*B$11/$E$3*$E$4</f>
        <v>6027.2706</v>
      </c>
      <c r="C51" s="14">
        <f>$A51*$E$5*1000/60*$E$2*C$11/$E$3*$E$4</f>
        <v>5531.260800000001</v>
      </c>
      <c r="D51" s="14">
        <f>$A51*$E$5*1000/60*$E$2*D$11/$E$3*$E$4</f>
        <v>3336.7932000000005</v>
      </c>
      <c r="E51" s="14">
        <f>$A51*$E$5*1000/60*$E$2*E$11/$E$3*$E$4</f>
        <v>2254.59</v>
      </c>
      <c r="F51" s="14">
        <f>$A51*$E$5*1000/60*$E$2*F$11/$E$3*$E$4</f>
        <v>1503.06</v>
      </c>
      <c r="G51" s="14">
        <f>$A51*$E$5*1000/60*$E$2*G$11/$E$3*$E$4</f>
        <v>0</v>
      </c>
      <c r="I51" s="16">
        <v>45</v>
      </c>
      <c r="J51" s="15">
        <f>$A51*1000/60*$E$2*J$11/$E$3*$E$6*$E$4</f>
        <v>12338.05392857143</v>
      </c>
      <c r="K51" s="15">
        <f>$A51*1000/60*$E$2*K$11/$E$3*$E$6*$E$4</f>
        <v>11322.702857142856</v>
      </c>
      <c r="L51" s="15">
        <f>$A51*1000/60*$E$2*L$11/$E$3*$E$6*$E$4</f>
        <v>6830.543571428572</v>
      </c>
      <c r="M51" s="15">
        <f>$A51*1000/60*$E$2*M$11/$E$3*$E$6*$E$4</f>
        <v>4615.232142857143</v>
      </c>
      <c r="N51" s="15">
        <f>$A51*1000/60*$E$2*N$11/$E$3*$E$6*$E$4</f>
        <v>3076.8214285714284</v>
      </c>
      <c r="O51" s="15">
        <f>$A51*1000/60*$E$2*O$11/$E$3*$E$6*$E$4</f>
        <v>0</v>
      </c>
    </row>
    <row r="52" spans="1:15" ht="12.75">
      <c r="A52" s="16">
        <v>50</v>
      </c>
      <c r="B52" s="14">
        <f>$A52*$E$5*1000/60*$E$2*B$11/$E$3*$E$4</f>
        <v>6696.967333333332</v>
      </c>
      <c r="C52" s="14">
        <f>$A52*$E$5*1000/60*$E$2*C$11/$E$3*$E$4</f>
        <v>6145.845333333334</v>
      </c>
      <c r="D52" s="14">
        <f>$A52*$E$5*1000/60*$E$2*D$11/$E$3*$E$4</f>
        <v>3707.548</v>
      </c>
      <c r="E52" s="14">
        <f>$A52*$E$5*1000/60*$E$2*E$11/$E$3*$E$4</f>
        <v>2505.1</v>
      </c>
      <c r="F52" s="14">
        <f>$A52*$E$5*1000/60*$E$2*F$11/$E$3*$E$4</f>
        <v>1670.0666666666666</v>
      </c>
      <c r="G52" s="14">
        <f>$A52*$E$5*1000/60*$E$2*G$11/$E$3*$E$4</f>
        <v>0</v>
      </c>
      <c r="I52" s="16">
        <v>50</v>
      </c>
      <c r="J52" s="15">
        <f>$A52*1000/60*$E$2*J$11/$E$3*$E$6*$E$4</f>
        <v>13708.948809523808</v>
      </c>
      <c r="K52" s="15">
        <f>$A52*1000/60*$E$2*K$11/$E$3*$E$6*$E$4</f>
        <v>12580.780952380956</v>
      </c>
      <c r="L52" s="15">
        <f>$A52*1000/60*$E$2*L$11/$E$3*$E$6*$E$4</f>
        <v>7589.492857142859</v>
      </c>
      <c r="M52" s="15">
        <f>$A52*1000/60*$E$2*M$11/$E$3*$E$6*$E$4</f>
        <v>5128.035714285715</v>
      </c>
      <c r="N52" s="15">
        <f>$A52*1000/60*$E$2*N$11/$E$3*$E$6*$E$4</f>
        <v>3418.690476190476</v>
      </c>
      <c r="O52" s="15">
        <f>$A52*1000/60*$E$2*O$11/$E$3*$E$6*$E$4</f>
        <v>0</v>
      </c>
    </row>
    <row r="53" spans="1:15" ht="12.75">
      <c r="A53" s="16">
        <v>55</v>
      </c>
      <c r="B53" s="14">
        <f>$A53*$E$5*1000/60*$E$2*B$11/$E$3*$E$4</f>
        <v>7366.664066666665</v>
      </c>
      <c r="C53" s="14">
        <f>$A53*$E$5*1000/60*$E$2*C$11/$E$3*$E$4</f>
        <v>6760.429866666667</v>
      </c>
      <c r="D53" s="14">
        <f>$A53*$E$5*1000/60*$E$2*D$11/$E$3*$E$4</f>
        <v>4078.3028</v>
      </c>
      <c r="E53" s="14">
        <f>$A53*$E$5*1000/60*$E$2*E$11/$E$3*$E$4</f>
        <v>2755.6099999999997</v>
      </c>
      <c r="F53" s="14">
        <f>$A53*$E$5*1000/60*$E$2*F$11/$E$3*$E$4</f>
        <v>1837.073333333333</v>
      </c>
      <c r="G53" s="14">
        <f>$A53*$E$5*1000/60*$E$2*G$11/$E$3*$E$4</f>
        <v>0</v>
      </c>
      <c r="I53" s="16">
        <v>55</v>
      </c>
      <c r="J53" s="15">
        <f>$A53*1000/60*$E$2*J$11/$E$3*$E$6*$E$4</f>
        <v>15079.843690476187</v>
      </c>
      <c r="K53" s="15">
        <f>$A53*1000/60*$E$2*K$11/$E$3*$E$6*$E$4</f>
        <v>13838.859047619047</v>
      </c>
      <c r="L53" s="15">
        <f>$A53*1000/60*$E$2*L$11/$E$3*$E$6*$E$4</f>
        <v>8348.442142857142</v>
      </c>
      <c r="M53" s="15">
        <f>$A53*1000/60*$E$2*M$11/$E$3*$E$6*$E$4</f>
        <v>5640.839285714286</v>
      </c>
      <c r="N53" s="15">
        <f>$A53*1000/60*$E$2*N$11/$E$3*$E$6*$E$4</f>
        <v>3760.5595238095234</v>
      </c>
      <c r="O53" s="15">
        <f>$A53*1000/60*$E$2*O$11/$E$3*$E$6*$E$4</f>
        <v>0</v>
      </c>
    </row>
    <row r="54" spans="1:15" ht="12.75">
      <c r="A54" s="16">
        <v>60</v>
      </c>
      <c r="B54" s="14">
        <f>$A54*$E$5*1000/60*$E$2*B$11/$E$3*$E$4</f>
        <v>8036.3608</v>
      </c>
      <c r="C54" s="14">
        <f>$A54*$E$5*1000/60*$E$2*C$11/$E$3*$E$4</f>
        <v>7375.014400000001</v>
      </c>
      <c r="D54" s="14">
        <f>$A54*$E$5*1000/60*$E$2*D$11/$E$3*$E$4</f>
        <v>4449.057600000001</v>
      </c>
      <c r="E54" s="14">
        <f>$A54*$E$5*1000/60*$E$2*E$11/$E$3*$E$4</f>
        <v>3006.12</v>
      </c>
      <c r="F54" s="14">
        <f>$A54*$E$5*1000/60*$E$2*F$11/$E$3*$E$4</f>
        <v>2004.0800000000002</v>
      </c>
      <c r="G54" s="14">
        <f>$A54*$E$5*1000/60*$E$2*G$11/$E$3*$E$4</f>
        <v>0</v>
      </c>
      <c r="I54" s="16">
        <v>60</v>
      </c>
      <c r="J54" s="15">
        <f>$A54*1000/60*$E$2*J$11/$E$3*$E$6*$E$4</f>
        <v>16450.738571428574</v>
      </c>
      <c r="K54" s="15">
        <f>$A54*1000/60*$E$2*K$11/$E$3*$E$6*$E$4</f>
        <v>15096.937142857143</v>
      </c>
      <c r="L54" s="15">
        <f>$A54*1000/60*$E$2*L$11/$E$3*$E$6*$E$4</f>
        <v>9107.39142857143</v>
      </c>
      <c r="M54" s="15">
        <f>$A54*1000/60*$E$2*M$11/$E$3*$E$6*$E$4</f>
        <v>6153.642857142857</v>
      </c>
      <c r="N54" s="15">
        <f>$A54*1000/60*$E$2*N$11/$E$3*$E$6*$E$4</f>
        <v>4102.428571428572</v>
      </c>
      <c r="O54" s="15">
        <f>$A54*1000/60*$E$2*O$11/$E$3*$E$6*$E$4</f>
        <v>0</v>
      </c>
    </row>
    <row r="55" spans="1:15" ht="12.75">
      <c r="A55" s="16">
        <v>65</v>
      </c>
      <c r="B55" s="14">
        <f>$A55*$E$5*1000/60*$E$2*B$11/$E$3*$E$4</f>
        <v>8706.057533333333</v>
      </c>
      <c r="C55" s="14">
        <f>$A55*$E$5*1000/60*$E$2*C$11/$E$3*$E$4</f>
        <v>7989.598933333334</v>
      </c>
      <c r="D55" s="14">
        <f>$A55*$E$5*1000/60*$E$2*D$11/$E$3*$E$4</f>
        <v>4819.8124</v>
      </c>
      <c r="E55" s="14">
        <f>$A55*$E$5*1000/60*$E$2*E$11/$E$3*$E$4</f>
        <v>3256.6299999999997</v>
      </c>
      <c r="F55" s="14">
        <f>$A55*$E$5*1000/60*$E$2*F$11/$E$3*$E$4</f>
        <v>2171.086666666666</v>
      </c>
      <c r="G55" s="14">
        <f>$A55*$E$5*1000/60*$E$2*G$11/$E$3*$E$4</f>
        <v>0</v>
      </c>
      <c r="I55" s="16">
        <v>65</v>
      </c>
      <c r="J55" s="15">
        <f>$A55*1000/60*$E$2*J$11/$E$3*$E$6*$E$4</f>
        <v>17821.63345238095</v>
      </c>
      <c r="K55" s="15">
        <f>$A55*1000/60*$E$2*K$11/$E$3*$E$6*$E$4</f>
        <v>16355.015238095239</v>
      </c>
      <c r="L55" s="15">
        <f>$A55*1000/60*$E$2*L$11/$E$3*$E$6*$E$4</f>
        <v>9866.340714285716</v>
      </c>
      <c r="M55" s="15">
        <f>$A55*1000/60*$E$2*M$11/$E$3*$E$6*$E$4</f>
        <v>6666.4464285714275</v>
      </c>
      <c r="N55" s="15">
        <f>$A55*1000/60*$E$2*N$11/$E$3*$E$6*$E$4</f>
        <v>4444.297619047618</v>
      </c>
      <c r="O55" s="15">
        <f>$A55*1000/60*$E$2*O$11/$E$3*$E$6*$E$4</f>
        <v>0</v>
      </c>
    </row>
    <row r="56" spans="1:15" ht="12.75">
      <c r="A56" s="16">
        <v>70</v>
      </c>
      <c r="B56" s="14">
        <f>$A56*$E$5*1000/60*$E$2*B$11/$E$3*$E$4</f>
        <v>9375.754266666667</v>
      </c>
      <c r="C56" s="14">
        <f>$A56*$E$5*1000/60*$E$2*C$11/$E$3*$E$4</f>
        <v>8604.183466666667</v>
      </c>
      <c r="D56" s="14">
        <f>$A56*$E$5*1000/60*$E$2*D$11/$E$3*$E$4</f>
        <v>5190.5672</v>
      </c>
      <c r="E56" s="14">
        <f>$A56*$E$5*1000/60*$E$2*E$11/$E$3*$E$4</f>
        <v>3507.14</v>
      </c>
      <c r="F56" s="14">
        <f>$A56*$E$5*1000/60*$E$2*F$11/$E$3*$E$4</f>
        <v>2338.0933333333337</v>
      </c>
      <c r="G56" s="14">
        <f>$A56*$E$5*1000/60*$E$2*G$11/$E$3*$E$4</f>
        <v>0</v>
      </c>
      <c r="I56" s="16">
        <v>70</v>
      </c>
      <c r="J56" s="15">
        <f>$A56*1000/60*$E$2*J$11/$E$3*$E$6*$E$4</f>
        <v>19192.528333333335</v>
      </c>
      <c r="K56" s="15">
        <f>$A56*1000/60*$E$2*K$11/$E$3*$E$6*$E$4</f>
        <v>17613.093333333338</v>
      </c>
      <c r="L56" s="15">
        <f>$A56*1000/60*$E$2*L$11/$E$3*$E$6*$E$4</f>
        <v>10625.29</v>
      </c>
      <c r="M56" s="15">
        <f>$A56*1000/60*$E$2*M$11/$E$3*$E$6*$E$4</f>
        <v>7179.25</v>
      </c>
      <c r="N56" s="15">
        <f>$A56*1000/60*$E$2*N$11/$E$3*$E$6*$E$4</f>
        <v>4786.166666666668</v>
      </c>
      <c r="O56" s="15">
        <f>$A56*1000/60*$E$2*O$11/$E$3*$E$6*$E$4</f>
        <v>0</v>
      </c>
    </row>
    <row r="57" spans="1:15" ht="12.75">
      <c r="A57" s="16">
        <v>75</v>
      </c>
      <c r="B57" s="14">
        <f>$A57*$E$5*1000/60*$E$2*B$11/$E$3*$E$4</f>
        <v>10045.451</v>
      </c>
      <c r="C57" s="14">
        <f>$A57*$E$5*1000/60*$E$2*C$11/$E$3*$E$4</f>
        <v>9218.768000000002</v>
      </c>
      <c r="D57" s="14">
        <f>$A57*$E$5*1000/60*$E$2*D$11/$E$3*$E$4</f>
        <v>5561.322000000001</v>
      </c>
      <c r="E57" s="14">
        <f>$A57*$E$5*1000/60*$E$2*E$11/$E$3*$E$4</f>
        <v>3757.65</v>
      </c>
      <c r="F57" s="14">
        <f>$A57*$E$5*1000/60*$E$2*F$11/$E$3*$E$4</f>
        <v>2505.1</v>
      </c>
      <c r="G57" s="14">
        <f>$A57*$E$5*1000/60*$E$2*G$11/$E$3*$E$4</f>
        <v>0</v>
      </c>
      <c r="I57" s="16">
        <v>75</v>
      </c>
      <c r="J57" s="15">
        <f>$A57*1000/60*$E$2*J$11/$E$3*$E$6*$E$4</f>
        <v>20563.42321428571</v>
      </c>
      <c r="K57" s="15">
        <f>$A57*1000/60*$E$2*K$11/$E$3*$E$6*$E$4</f>
        <v>18871.17142857143</v>
      </c>
      <c r="L57" s="15">
        <f>$A57*1000/60*$E$2*L$11/$E$3*$E$6*$E$4</f>
        <v>11384.239285714288</v>
      </c>
      <c r="M57" s="15">
        <f>$A57*1000/60*$E$2*M$11/$E$3*$E$6*$E$4</f>
        <v>7692.053571428572</v>
      </c>
      <c r="N57" s="15">
        <f>$A57*1000/60*$E$2*N$11/$E$3*$E$6*$E$4</f>
        <v>5128.035714285715</v>
      </c>
      <c r="O57" s="15">
        <f>$A57*1000/60*$E$2*O$11/$E$3*$E$6*$E$4</f>
        <v>0</v>
      </c>
    </row>
    <row r="58" spans="1:15" ht="12.75">
      <c r="A58" s="16">
        <v>80</v>
      </c>
      <c r="B58" s="14">
        <f>$A58*$E$5*1000/60*$E$2*B$11/$E$3*$E$4</f>
        <v>10715.147733333333</v>
      </c>
      <c r="C58" s="14">
        <f>$A58*$E$5*1000/60*$E$2*C$11/$E$3*$E$4</f>
        <v>9833.352533333333</v>
      </c>
      <c r="D58" s="14">
        <f>$A58*$E$5*1000/60*$E$2*D$11/$E$3*$E$4</f>
        <v>5932.0768</v>
      </c>
      <c r="E58" s="14">
        <f>$A58*$E$5*1000/60*$E$2*E$11/$E$3*$E$4</f>
        <v>4008.1600000000003</v>
      </c>
      <c r="F58" s="14">
        <f>$A58*$E$5*1000/60*$E$2*F$11/$E$3*$E$4</f>
        <v>2672.1066666666666</v>
      </c>
      <c r="G58" s="14">
        <f>$A58*$E$5*1000/60*$E$2*G$11/$E$3*$E$4</f>
        <v>0</v>
      </c>
      <c r="I58" s="16">
        <v>80</v>
      </c>
      <c r="J58" s="15">
        <f>$A58*1000/60*$E$2*J$11/$E$3*$E$6*$E$4</f>
        <v>21934.318095238094</v>
      </c>
      <c r="K58" s="15">
        <f>$A58*1000/60*$E$2*K$11/$E$3*$E$6*$E$4</f>
        <v>20129.24952380953</v>
      </c>
      <c r="L58" s="15">
        <f>$A58*1000/60*$E$2*L$11/$E$3*$E$6*$E$4</f>
        <v>12143.188571428575</v>
      </c>
      <c r="M58" s="15">
        <f>$A58*1000/60*$E$2*M$11/$E$3*$E$6*$E$4</f>
        <v>8204.857142857143</v>
      </c>
      <c r="N58" s="15">
        <f>$A58*1000/60*$E$2*N$11/$E$3*$E$6*$E$4</f>
        <v>5469.904761904762</v>
      </c>
      <c r="O58" s="15">
        <f>$A58*1000/60*$E$2*O$11/$E$3*$E$6*$E$4</f>
        <v>0</v>
      </c>
    </row>
    <row r="59" spans="1:15" ht="12.75">
      <c r="A59" s="16">
        <v>85</v>
      </c>
      <c r="B59" s="14">
        <f>$A59*$E$5*1000/60*$E$2*B$11/$E$3*$E$4</f>
        <v>11384.844466666666</v>
      </c>
      <c r="C59" s="14">
        <f>$A59*$E$5*1000/60*$E$2*C$11/$E$3*$E$4</f>
        <v>10447.937066666667</v>
      </c>
      <c r="D59" s="14">
        <f>$A59*$E$5*1000/60*$E$2*D$11/$E$3*$E$4</f>
        <v>6302.8316</v>
      </c>
      <c r="E59" s="14">
        <f>$A59*$E$5*1000/60*$E$2*E$11/$E$3*$E$4</f>
        <v>4258.67</v>
      </c>
      <c r="F59" s="14">
        <f>$A59*$E$5*1000/60*$E$2*F$11/$E$3*$E$4</f>
        <v>2839.1133333333332</v>
      </c>
      <c r="G59" s="14">
        <f>$A59*$E$5*1000/60*$E$2*G$11/$E$3*$E$4</f>
        <v>0</v>
      </c>
      <c r="I59" s="16">
        <v>85</v>
      </c>
      <c r="J59" s="15">
        <f>$A59*1000/60*$E$2*J$11/$E$3*$E$6*$E$4</f>
        <v>23305.21297619048</v>
      </c>
      <c r="K59" s="15">
        <f>$A59*1000/60*$E$2*K$11/$E$3*$E$6*$E$4</f>
        <v>21387.32761904762</v>
      </c>
      <c r="L59" s="15">
        <f>$A59*1000/60*$E$2*L$11/$E$3*$E$6*$E$4</f>
        <v>12902.137857142861</v>
      </c>
      <c r="M59" s="15">
        <f>$A59*1000/60*$E$2*M$11/$E$3*$E$6*$E$4</f>
        <v>8717.660714285716</v>
      </c>
      <c r="N59" s="15">
        <f>$A59*1000/60*$E$2*N$11/$E$3*$E$6*$E$4</f>
        <v>5811.77380952381</v>
      </c>
      <c r="O59" s="15">
        <f>$A59*1000/60*$E$2*O$11/$E$3*$E$6*$E$4</f>
        <v>0</v>
      </c>
    </row>
    <row r="60" spans="1:15" ht="12.75">
      <c r="A60" s="16">
        <v>90</v>
      </c>
      <c r="B60" s="14">
        <f>$A60*$E$5*1000/60*$E$2*B$11/$E$3*$E$4</f>
        <v>12054.5412</v>
      </c>
      <c r="C60" s="14">
        <f>$A60*$E$5*1000/60*$E$2*C$11/$E$3*$E$4</f>
        <v>11062.521600000002</v>
      </c>
      <c r="D60" s="14">
        <f>$A60*$E$5*1000/60*$E$2*D$11/$E$3*$E$4</f>
        <v>6673.586400000001</v>
      </c>
      <c r="E60" s="14">
        <f>$A60*$E$5*1000/60*$E$2*E$11/$E$3*$E$4</f>
        <v>4509.18</v>
      </c>
      <c r="F60" s="14">
        <f>$A60*$E$5*1000/60*$E$2*F$11/$E$3*$E$4</f>
        <v>3006.12</v>
      </c>
      <c r="G60" s="14">
        <f>$A60*$E$5*1000/60*$E$2*G$11/$E$3*$E$4</f>
        <v>0</v>
      </c>
      <c r="I60" s="16">
        <v>90</v>
      </c>
      <c r="J60" s="15">
        <f>$A60*1000/60*$E$2*J$11/$E$3*$E$6*$E$4</f>
        <v>24676.10785714286</v>
      </c>
      <c r="K60" s="15">
        <f>$A60*1000/60*$E$2*K$11/$E$3*$E$6*$E$4</f>
        <v>22645.405714285713</v>
      </c>
      <c r="L60" s="15">
        <f>$A60*1000/60*$E$2*L$11/$E$3*$E$6*$E$4</f>
        <v>13661.087142857144</v>
      </c>
      <c r="M60" s="15">
        <f>$A60*1000/60*$E$2*M$11/$E$3*$E$6*$E$4</f>
        <v>9230.464285714286</v>
      </c>
      <c r="N60" s="15">
        <f>$A60*1000/60*$E$2*N$11/$E$3*$E$6*$E$4</f>
        <v>6153.642857142857</v>
      </c>
      <c r="O60" s="15">
        <f>$A60*1000/60*$E$2*O$11/$E$3*$E$6*$E$4</f>
        <v>0</v>
      </c>
    </row>
    <row r="61" spans="1:15" ht="12.75">
      <c r="A61" s="16">
        <v>95</v>
      </c>
      <c r="B61" s="14">
        <f>$A61*$E$5*1000/60*$E$2*B$11/$E$3*$E$4</f>
        <v>12724.237933333332</v>
      </c>
      <c r="C61" s="14">
        <f>$A61*$E$5*1000/60*$E$2*C$11/$E$3*$E$4</f>
        <v>11677.106133333335</v>
      </c>
      <c r="D61" s="14">
        <f>$A61*$E$5*1000/60*$E$2*D$11/$E$3*$E$4</f>
        <v>7044.341200000001</v>
      </c>
      <c r="E61" s="14">
        <f>$A61*$E$5*1000/60*$E$2*E$11/$E$3*$E$4</f>
        <v>4759.69</v>
      </c>
      <c r="F61" s="14">
        <f>$A61*$E$5*1000/60*$E$2*F$11/$E$3*$E$4</f>
        <v>3173.1266666666666</v>
      </c>
      <c r="G61" s="14">
        <f>$A61*$E$5*1000/60*$E$2*G$11/$E$3*$E$4</f>
        <v>0</v>
      </c>
      <c r="I61" s="16">
        <v>95</v>
      </c>
      <c r="J61" s="15">
        <f>$A61*1000/60*$E$2*J$11/$E$3*$E$6*$E$4</f>
        <v>26047.002738095238</v>
      </c>
      <c r="K61" s="15">
        <f>$A61*1000/60*$E$2*K$11/$E$3*$E$6*$E$4</f>
        <v>23903.483809523812</v>
      </c>
      <c r="L61" s="15">
        <f>$A61*1000/60*$E$2*L$11/$E$3*$E$6*$E$4</f>
        <v>14420.036428571431</v>
      </c>
      <c r="M61" s="15">
        <f>$A61*1000/60*$E$2*M$11/$E$3*$E$6*$E$4</f>
        <v>9743.267857142857</v>
      </c>
      <c r="N61" s="15">
        <f>$A61*1000/60*$E$2*N$11/$E$3*$E$6*$E$4</f>
        <v>6495.5119047619055</v>
      </c>
      <c r="O61" s="15">
        <f>$A61*1000/60*$E$2*O$11/$E$3*$E$6*$E$4</f>
        <v>0</v>
      </c>
    </row>
    <row r="62" spans="1:15" ht="12.75">
      <c r="A62" s="16">
        <v>100</v>
      </c>
      <c r="B62" s="14">
        <f>$A62*$E$5*1000/60*$E$2*B$11/$E$3*$E$4</f>
        <v>13393.934666666664</v>
      </c>
      <c r="C62" s="14">
        <f>$A62*$E$5*1000/60*$E$2*C$11/$E$3*$E$4</f>
        <v>12291.690666666667</v>
      </c>
      <c r="D62" s="14">
        <f>$A62*$E$5*1000/60*$E$2*D$11/$E$3*$E$4</f>
        <v>7415.096</v>
      </c>
      <c r="E62" s="14">
        <f>$A62*$E$5*1000/60*$E$2*E$11/$E$3*$E$4</f>
        <v>5010.2</v>
      </c>
      <c r="F62" s="14">
        <f>$A62*$E$5*1000/60*$E$2*F$11/$E$3*$E$4</f>
        <v>3340.133333333333</v>
      </c>
      <c r="G62" s="14">
        <f>$A62*$E$5*1000/60*$E$2*G$11/$E$3*$E$4</f>
        <v>0</v>
      </c>
      <c r="I62" s="16">
        <v>100</v>
      </c>
      <c r="J62" s="15">
        <f>$A62*1000/60*$E$2*J$11/$E$3*$E$6*$E$4</f>
        <v>27417.897619047617</v>
      </c>
      <c r="K62" s="15">
        <f>$A62*1000/60*$E$2*K$11/$E$3*$E$6*$E$4</f>
        <v>25161.56190476191</v>
      </c>
      <c r="L62" s="15">
        <f>$A62*1000/60*$E$2*L$11/$E$3*$E$6*$E$4</f>
        <v>15178.985714285718</v>
      </c>
      <c r="M62" s="15">
        <f>$A62*1000/60*$E$2*M$11/$E$3*$E$6*$E$4</f>
        <v>10256.07142857143</v>
      </c>
      <c r="N62" s="15">
        <f>$A62*1000/60*$E$2*N$11/$E$3*$E$6*$E$4</f>
        <v>6837.380952380952</v>
      </c>
      <c r="O62" s="15">
        <f>$A62*1000/60*$E$2*O$11/$E$3*$E$6*$E$4</f>
        <v>0</v>
      </c>
    </row>
  </sheetData>
  <sheetProtection selectLockedCells="1" selectUnlockedCells="1"/>
  <mergeCells count="2">
    <mergeCell ref="D1:F1"/>
    <mergeCell ref="I1:J1"/>
  </mergeCells>
  <conditionalFormatting sqref="J13:O34 J41:O62">
    <cfRule type="cellIs" priority="1" dxfId="0" operator="between" stopIfTrue="1">
      <formula>'Kilometres per hour'!$E$8-250</formula>
      <formula>'Kilometres per hour'!$E$8+250</formula>
    </cfRule>
    <cfRule type="cellIs" priority="2" dxfId="1" operator="between" stopIfTrue="1">
      <formula>'Kilometres per hour'!$E$8-750</formula>
      <formula>'Kilometres per hour'!$E$8+1000</formula>
    </cfRule>
    <cfRule type="cellIs" priority="3" dxfId="2" operator="greaterThan" stopIfTrue="1">
      <formula>'Kilometres per hour'!$E$7</formula>
    </cfRule>
  </conditionalFormatting>
  <conditionalFormatting sqref="B13:G34 B41:G62">
    <cfRule type="cellIs" priority="4" dxfId="0" operator="between" stopIfTrue="1">
      <formula>'Kilometres per hour'!$E$8-250</formula>
      <formula>'Kilometres per hour'!$E$8+250</formula>
    </cfRule>
    <cfRule type="cellIs" priority="5" dxfId="1" operator="between" stopIfTrue="1">
      <formula>'Kilometres per hour'!$E$8-750</formula>
      <formula>'Kilometres per hour'!$E$8+1000</formula>
    </cfRule>
    <cfRule type="cellIs" priority="6" dxfId="2" operator="greaterThan" stopIfTrue="1">
      <formula>'Kilometres per hour'!$E$7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D1" sqref="D1"/>
    </sheetView>
  </sheetViews>
  <sheetFormatPr defaultColWidth="12.57421875" defaultRowHeight="12.75"/>
  <cols>
    <col min="1" max="1" width="7.140625" style="0" customWidth="1"/>
    <col min="2" max="7" width="11.57421875" style="1" customWidth="1"/>
    <col min="8" max="8" width="5.8515625" style="1" customWidth="1"/>
    <col min="9" max="9" width="5.8515625" style="0" customWidth="1"/>
    <col min="10" max="16384" width="11.57421875" style="0" customWidth="1"/>
  </cols>
  <sheetData>
    <row r="1" spans="1:10" ht="12.75">
      <c r="A1" s="2" t="s">
        <v>0</v>
      </c>
      <c r="D1" s="3" t="s">
        <v>1</v>
      </c>
      <c r="E1" s="3" t="s">
        <v>2</v>
      </c>
      <c r="F1" s="3"/>
      <c r="I1" s="3" t="s">
        <v>3</v>
      </c>
      <c r="J1" s="3"/>
    </row>
    <row r="2" spans="4:10" ht="12.75">
      <c r="D2" s="4" t="s">
        <v>4</v>
      </c>
      <c r="E2" s="5">
        <v>4.7</v>
      </c>
      <c r="F2" s="1" t="s">
        <v>5</v>
      </c>
      <c r="I2" s="1" t="s">
        <v>6</v>
      </c>
      <c r="J2" s="6">
        <v>4.01</v>
      </c>
    </row>
    <row r="3" spans="4:10" ht="12.75">
      <c r="D3" s="4" t="s">
        <v>7</v>
      </c>
      <c r="E3" s="7">
        <v>82.6</v>
      </c>
      <c r="F3" s="1" t="s">
        <v>22</v>
      </c>
      <c r="I3" s="1">
        <v>1</v>
      </c>
      <c r="J3" s="8">
        <v>3.68</v>
      </c>
    </row>
    <row r="4" spans="4:10" ht="12.75">
      <c r="D4" s="4" t="s">
        <v>9</v>
      </c>
      <c r="E4" s="7">
        <v>0.78</v>
      </c>
      <c r="F4" s="1" t="s">
        <v>5</v>
      </c>
      <c r="I4" s="1">
        <v>2</v>
      </c>
      <c r="J4" s="8">
        <v>2.22</v>
      </c>
    </row>
    <row r="5" spans="4:10" ht="12.75">
      <c r="D5" s="4" t="s">
        <v>10</v>
      </c>
      <c r="E5" s="7">
        <v>1.148</v>
      </c>
      <c r="F5" s="1" t="s">
        <v>5</v>
      </c>
      <c r="I5" s="1">
        <v>3</v>
      </c>
      <c r="J5" s="8">
        <v>1.5</v>
      </c>
    </row>
    <row r="6" spans="4:10" ht="12.75">
      <c r="D6" s="4" t="s">
        <v>11</v>
      </c>
      <c r="E6" s="7">
        <v>2.35</v>
      </c>
      <c r="F6" s="1" t="s">
        <v>5</v>
      </c>
      <c r="I6" s="1">
        <v>4</v>
      </c>
      <c r="J6" s="8">
        <v>1</v>
      </c>
    </row>
    <row r="7" spans="4:10" ht="12.75">
      <c r="D7" s="4" t="s">
        <v>12</v>
      </c>
      <c r="E7" s="8">
        <v>6000</v>
      </c>
      <c r="F7" s="1" t="s">
        <v>13</v>
      </c>
      <c r="I7" s="1">
        <v>5</v>
      </c>
      <c r="J7" s="9">
        <v>0</v>
      </c>
    </row>
    <row r="8" spans="4:6" ht="12.75">
      <c r="D8" t="s">
        <v>14</v>
      </c>
      <c r="E8" s="9">
        <v>2000</v>
      </c>
      <c r="F8" s="1" t="s">
        <v>13</v>
      </c>
    </row>
    <row r="10" spans="1:15" ht="12.75">
      <c r="A10" s="1" t="s">
        <v>15</v>
      </c>
      <c r="B10" s="1" t="s">
        <v>16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/>
      <c r="I10" s="1" t="s">
        <v>15</v>
      </c>
      <c r="J10" s="1" t="s">
        <v>16</v>
      </c>
      <c r="K10" s="1">
        <v>1</v>
      </c>
      <c r="L10" s="1">
        <v>2</v>
      </c>
      <c r="M10" s="1">
        <v>3</v>
      </c>
      <c r="N10" s="1">
        <v>4</v>
      </c>
      <c r="O10" s="1">
        <v>5</v>
      </c>
    </row>
    <row r="11" spans="1:15" ht="12.75">
      <c r="A11" s="1" t="s">
        <v>17</v>
      </c>
      <c r="B11" s="1">
        <f>$J$2</f>
        <v>4.01</v>
      </c>
      <c r="C11" s="1">
        <f>$J$3</f>
        <v>3.68</v>
      </c>
      <c r="D11" s="1">
        <f>$J$4</f>
        <v>2.22</v>
      </c>
      <c r="E11" s="1">
        <f>$J$5</f>
        <v>1.5</v>
      </c>
      <c r="F11" s="1">
        <f>$J$6</f>
        <v>1</v>
      </c>
      <c r="G11" s="1">
        <f>$J$7</f>
        <v>0</v>
      </c>
      <c r="H11"/>
      <c r="I11" s="1" t="s">
        <v>17</v>
      </c>
      <c r="J11" s="1">
        <f>$J$2</f>
        <v>4.01</v>
      </c>
      <c r="K11" s="1">
        <f>$J$3</f>
        <v>3.68</v>
      </c>
      <c r="L11" s="1">
        <f>$J$4</f>
        <v>2.22</v>
      </c>
      <c r="M11" s="1">
        <f>$J$5</f>
        <v>1.5</v>
      </c>
      <c r="N11" s="1">
        <f>$J$6</f>
        <v>1</v>
      </c>
      <c r="O11" s="1">
        <f>$J$7</f>
        <v>0</v>
      </c>
    </row>
    <row r="12" spans="1:14" ht="12.75">
      <c r="A12" t="s">
        <v>23</v>
      </c>
      <c r="B12" s="10" t="s">
        <v>19</v>
      </c>
      <c r="I12" t="s">
        <v>23</v>
      </c>
      <c r="J12" s="11" t="s">
        <v>20</v>
      </c>
      <c r="K12" s="12"/>
      <c r="L12" s="12"/>
      <c r="M12" s="12"/>
      <c r="N12" s="12"/>
    </row>
    <row r="13" spans="1:15" ht="12.75">
      <c r="A13" s="13">
        <v>2.5</v>
      </c>
      <c r="B13" s="14">
        <f>$A13*$E$5*63360/60*$E$2*B$11/$E$3</f>
        <v>691.525179661017</v>
      </c>
      <c r="C13" s="14">
        <f>$A13*$E$5*63360/60*$E$2*C$11/$E$3</f>
        <v>634.6166237288137</v>
      </c>
      <c r="D13" s="14">
        <f>$A13*$E$5*63360/60*$E$2*D$11/$E$3</f>
        <v>382.8393762711865</v>
      </c>
      <c r="E13" s="14">
        <f>$A13*$E$5*63360/60*$E$2*E$11/$E$3</f>
        <v>258.6752542372882</v>
      </c>
      <c r="F13" s="14">
        <f>$A13*$E$5*63360/60*$E$2*F$11/$E$3</f>
        <v>172.45016949152543</v>
      </c>
      <c r="G13" s="14">
        <f>$A13*$E$5*63360/60*$E$2*G$11/$E$3</f>
        <v>0</v>
      </c>
      <c r="I13" s="13">
        <v>2.5</v>
      </c>
      <c r="J13" s="15">
        <f>$A13*63360/60*$E$2*J$11/$E$3*$E$6</f>
        <v>1415.5785472154964</v>
      </c>
      <c r="K13" s="15">
        <f>$A13*63360/60*$E$2*K$11/$E$3*$E$6</f>
        <v>1299.0845520581115</v>
      </c>
      <c r="L13" s="15">
        <f>$A13*63360/60*$E$2*L$11/$E$3*$E$6</f>
        <v>783.6868765133173</v>
      </c>
      <c r="M13" s="15">
        <f>$A13*63360/60*$E$2*M$11/$E$3*$E$6</f>
        <v>529.5181598062954</v>
      </c>
      <c r="N13" s="15">
        <f>$A13*63360/60*$E$2*N$11/$E$3*$E$6</f>
        <v>353.0121065375303</v>
      </c>
      <c r="O13" s="15">
        <f>$A13*63360/60*$E$2*O$11/$E$3*$E$6</f>
        <v>0</v>
      </c>
    </row>
    <row r="14" spans="1:15" ht="12.75">
      <c r="A14">
        <v>5</v>
      </c>
      <c r="B14" s="14">
        <f>$A14*$E$5*63360/60*$E$2*B$11/$E$3</f>
        <v>1383.050359322034</v>
      </c>
      <c r="C14" s="14">
        <f>$A14*$E$5*63360/60*$E$2*C$11/$E$3</f>
        <v>1269.2332474576274</v>
      </c>
      <c r="D14" s="14">
        <f>$A14*$E$5*63360/60*$E$2*D$11/$E$3</f>
        <v>765.678752542373</v>
      </c>
      <c r="E14" s="14">
        <f>$A14*$E$5*63360/60*$E$2*E$11/$E$3</f>
        <v>517.3505084745764</v>
      </c>
      <c r="F14" s="14">
        <f>$A14*$E$5*63360/60*$E$2*F$11/$E$3</f>
        <v>344.90033898305086</v>
      </c>
      <c r="G14" s="14">
        <f>$A14*$E$5*63360/60*$E$2*G$11/$E$3</f>
        <v>0</v>
      </c>
      <c r="I14">
        <v>5</v>
      </c>
      <c r="J14" s="15">
        <f>$A14*63360/60*$E$2*J$11/$E$3*$E$6</f>
        <v>2831.157094430993</v>
      </c>
      <c r="K14" s="15">
        <f>$A14*63360/60*$E$2*K$11/$E$3*$E$6</f>
        <v>2598.169104116223</v>
      </c>
      <c r="L14" s="15">
        <f>$A14*63360/60*$E$2*L$11/$E$3*$E$6</f>
        <v>1567.3737530266346</v>
      </c>
      <c r="M14" s="15">
        <f>$A14*63360/60*$E$2*M$11/$E$3*$E$6</f>
        <v>1059.036319612591</v>
      </c>
      <c r="N14" s="15">
        <f>$A14*63360/60*$E$2*N$11/$E$3*$E$6</f>
        <v>706.0242130750606</v>
      </c>
      <c r="O14" s="15">
        <f>$A14*63360/60*$E$2*O$11/$E$3*$E$6</f>
        <v>0</v>
      </c>
    </row>
    <row r="15" spans="1:15" ht="12.75">
      <c r="A15" s="13">
        <v>7.5</v>
      </c>
      <c r="B15" s="14">
        <f>$A15*$E$5*63360/60*$E$2*B$11/$E$3</f>
        <v>2074.5755389830506</v>
      </c>
      <c r="C15" s="14">
        <f>$A15*$E$5*63360/60*$E$2*C$11/$E$3</f>
        <v>1903.849871186441</v>
      </c>
      <c r="D15" s="14">
        <f>$A15*$E$5*63360/60*$E$2*D$11/$E$3</f>
        <v>1148.5181288135595</v>
      </c>
      <c r="E15" s="14">
        <f>$A15*$E$5*63360/60*$E$2*E$11/$E$3</f>
        <v>776.0257627118644</v>
      </c>
      <c r="F15" s="14">
        <f>$A15*$E$5*63360/60*$E$2*F$11/$E$3</f>
        <v>517.3505084745764</v>
      </c>
      <c r="G15" s="14">
        <f>$A15*$E$5*63360/60*$E$2*G$11/$E$3</f>
        <v>0</v>
      </c>
      <c r="I15" s="13">
        <v>7.5</v>
      </c>
      <c r="J15" s="15">
        <f>$A15*63360/60*$E$2*J$11/$E$3*$E$6</f>
        <v>4246.735641646489</v>
      </c>
      <c r="K15" s="15">
        <f>$A15*63360/60*$E$2*K$11/$E$3*$E$6</f>
        <v>3897.253656174335</v>
      </c>
      <c r="L15" s="15">
        <f>$A15*63360/60*$E$2*L$11/$E$3*$E$6</f>
        <v>2351.060629539952</v>
      </c>
      <c r="M15" s="15">
        <f>$A15*63360/60*$E$2*M$11/$E$3*$E$6</f>
        <v>1588.5544794188863</v>
      </c>
      <c r="N15" s="15">
        <f>$A15*63360/60*$E$2*N$11/$E$3*$E$6</f>
        <v>1059.036319612591</v>
      </c>
      <c r="O15" s="15">
        <f>$A15*63360/60*$E$2*O$11/$E$3*$E$6</f>
        <v>0</v>
      </c>
    </row>
    <row r="16" spans="1:15" ht="12.75">
      <c r="A16" s="16">
        <v>10</v>
      </c>
      <c r="B16" s="14">
        <f>$A16*$E$5*63360/60*$E$2*B$11/$E$3</f>
        <v>2766.100718644068</v>
      </c>
      <c r="C16" s="14">
        <f>$A16*$E$5*63360/60*$E$2*C$11/$E$3</f>
        <v>2538.4664949152548</v>
      </c>
      <c r="D16" s="14">
        <f>$A16*$E$5*63360/60*$E$2*D$11/$E$3</f>
        <v>1531.357505084746</v>
      </c>
      <c r="E16" s="14">
        <f>$A16*$E$5*63360/60*$E$2*E$11/$E$3</f>
        <v>1034.7010169491527</v>
      </c>
      <c r="F16" s="14">
        <f>$A16*$E$5*63360/60*$E$2*F$11/$E$3</f>
        <v>689.8006779661017</v>
      </c>
      <c r="G16" s="14">
        <f>$A16*$E$5*63360/60*$E$2*G$11/$E$3</f>
        <v>0</v>
      </c>
      <c r="I16" s="16">
        <v>10</v>
      </c>
      <c r="J16" s="15">
        <f>$A16*63360/60*$E$2*J$11/$E$3*$E$6</f>
        <v>5662.314188861986</v>
      </c>
      <c r="K16" s="15">
        <f>$A16*63360/60*$E$2*K$11/$E$3*$E$6</f>
        <v>5196.338208232446</v>
      </c>
      <c r="L16" s="15">
        <f>$A16*63360/60*$E$2*L$11/$E$3*$E$6</f>
        <v>3134.7475060532693</v>
      </c>
      <c r="M16" s="15">
        <f>$A16*63360/60*$E$2*M$11/$E$3*$E$6</f>
        <v>2118.072639225182</v>
      </c>
      <c r="N16" s="15">
        <f>$A16*63360/60*$E$2*N$11/$E$3*$E$6</f>
        <v>1412.0484261501213</v>
      </c>
      <c r="O16" s="15">
        <f>$A16*63360/60*$E$2*O$11/$E$3*$E$6</f>
        <v>0</v>
      </c>
    </row>
    <row r="17" spans="1:15" ht="12.75">
      <c r="A17" s="16">
        <v>15</v>
      </c>
      <c r="B17" s="14">
        <f>$A17*$E$5*63360/60*$E$2*B$11/$E$3</f>
        <v>4149.151077966101</v>
      </c>
      <c r="C17" s="14">
        <f>$A17*$E$5*63360/60*$E$2*C$11/$E$3</f>
        <v>3807.699742372882</v>
      </c>
      <c r="D17" s="14">
        <f>$A17*$E$5*63360/60*$E$2*D$11/$E$3</f>
        <v>2297.036257627119</v>
      </c>
      <c r="E17" s="14">
        <f>$A17*$E$5*63360/60*$E$2*E$11/$E$3</f>
        <v>1552.051525423729</v>
      </c>
      <c r="F17" s="14">
        <f>$A17*$E$5*63360/60*$E$2*F$11/$E$3</f>
        <v>1034.7010169491527</v>
      </c>
      <c r="G17" s="14">
        <f>$A17*$E$5*63360/60*$E$2*G$11/$E$3</f>
        <v>0</v>
      </c>
      <c r="I17" s="16">
        <v>15</v>
      </c>
      <c r="J17" s="15">
        <f>$A17*63360/60*$E$2*J$11/$E$3*$E$6</f>
        <v>8493.471283292978</v>
      </c>
      <c r="K17" s="15">
        <f>$A17*63360/60*$E$2*K$11/$E$3*$E$6</f>
        <v>7794.50731234867</v>
      </c>
      <c r="L17" s="15">
        <f>$A17*63360/60*$E$2*L$11/$E$3*$E$6</f>
        <v>4702.121259079904</v>
      </c>
      <c r="M17" s="15">
        <f>$A17*63360/60*$E$2*M$11/$E$3*$E$6</f>
        <v>3177.1089588377727</v>
      </c>
      <c r="N17" s="15">
        <f>$A17*63360/60*$E$2*N$11/$E$3*$E$6</f>
        <v>2118.072639225182</v>
      </c>
      <c r="O17" s="15">
        <f>$A17*63360/60*$E$2*O$11/$E$3*$E$6</f>
        <v>0</v>
      </c>
    </row>
    <row r="18" spans="1:15" ht="12.75">
      <c r="A18" s="16">
        <v>20</v>
      </c>
      <c r="B18" s="14">
        <f>$A18*$E$5*63360/60*$E$2*B$11/$E$3</f>
        <v>5532.201437288136</v>
      </c>
      <c r="C18" s="14">
        <f>$A18*$E$5*63360/60*$E$2*C$11/$E$3</f>
        <v>5076.9329898305095</v>
      </c>
      <c r="D18" s="14">
        <f>$A18*$E$5*63360/60*$E$2*D$11/$E$3</f>
        <v>3062.715010169492</v>
      </c>
      <c r="E18" s="14">
        <f>$A18*$E$5*63360/60*$E$2*E$11/$E$3</f>
        <v>2069.4020338983055</v>
      </c>
      <c r="F18" s="14">
        <f>$A18*$E$5*63360/60*$E$2*F$11/$E$3</f>
        <v>1379.6013559322034</v>
      </c>
      <c r="G18" s="14">
        <f>$A18*$E$5*63360/60*$E$2*G$11/$E$3</f>
        <v>0</v>
      </c>
      <c r="I18" s="16">
        <v>20</v>
      </c>
      <c r="J18" s="15">
        <f>$A18*63360/60*$E$2*J$11/$E$3*$E$6</f>
        <v>11324.628377723971</v>
      </c>
      <c r="K18" s="15">
        <f>$A18*63360/60*$E$2*K$11/$E$3*$E$6</f>
        <v>10392.676416464892</v>
      </c>
      <c r="L18" s="15">
        <f>$A18*63360/60*$E$2*L$11/$E$3*$E$6</f>
        <v>6269.4950121065385</v>
      </c>
      <c r="M18" s="15">
        <f>$A18*63360/60*$E$2*M$11/$E$3*$E$6</f>
        <v>4236.145278450364</v>
      </c>
      <c r="N18" s="15">
        <f>$A18*63360/60*$E$2*N$11/$E$3*$E$6</f>
        <v>2824.0968523002425</v>
      </c>
      <c r="O18" s="15">
        <f>$A18*63360/60*$E$2*O$11/$E$3*$E$6</f>
        <v>0</v>
      </c>
    </row>
    <row r="19" spans="1:15" ht="12.75">
      <c r="A19" s="16">
        <v>25</v>
      </c>
      <c r="B19" s="14">
        <f>$A19*$E$5*63360/60*$E$2*B$11/$E$3</f>
        <v>6915.25179661017</v>
      </c>
      <c r="C19" s="14">
        <f>$A19*$E$5*63360/60*$E$2*C$11/$E$3</f>
        <v>6346.1662372881365</v>
      </c>
      <c r="D19" s="14">
        <f>$A19*$E$5*63360/60*$E$2*D$11/$E$3</f>
        <v>3828.393762711865</v>
      </c>
      <c r="E19" s="14">
        <f>$A19*$E$5*63360/60*$E$2*E$11/$E$3</f>
        <v>2586.7525423728816</v>
      </c>
      <c r="F19" s="14">
        <f>$A19*$E$5*63360/60*$E$2*F$11/$E$3</f>
        <v>1724.5016949152543</v>
      </c>
      <c r="G19" s="14">
        <f>$A19*$E$5*63360/60*$E$2*G$11/$E$3</f>
        <v>0</v>
      </c>
      <c r="I19" s="16">
        <v>25</v>
      </c>
      <c r="J19" s="15">
        <f>$A19*63360/60*$E$2*J$11/$E$3*$E$6</f>
        <v>14155.785472154965</v>
      </c>
      <c r="K19" s="15">
        <f>$A19*63360/60*$E$2*K$11/$E$3*$E$6</f>
        <v>12990.845520581115</v>
      </c>
      <c r="L19" s="15">
        <f>$A19*63360/60*$E$2*L$11/$E$3*$E$6</f>
        <v>7836.868765133174</v>
      </c>
      <c r="M19" s="15">
        <f>$A19*63360/60*$E$2*M$11/$E$3*$E$6</f>
        <v>5295.181598062954</v>
      </c>
      <c r="N19" s="15">
        <f>$A19*63360/60*$E$2*N$11/$E$3*$E$6</f>
        <v>3530.121065375303</v>
      </c>
      <c r="O19" s="15">
        <f>$A19*63360/60*$E$2*O$11/$E$3*$E$6</f>
        <v>0</v>
      </c>
    </row>
    <row r="20" spans="1:15" ht="12.75">
      <c r="A20" s="16">
        <v>30</v>
      </c>
      <c r="B20" s="14">
        <f>$A20*$E$5*63360/60*$E$2*B$11/$E$3</f>
        <v>8298.302155932202</v>
      </c>
      <c r="C20" s="14">
        <f>$A20*$E$5*63360/60*$E$2*C$11/$E$3</f>
        <v>7615.399484745764</v>
      </c>
      <c r="D20" s="14">
        <f>$A20*$E$5*63360/60*$E$2*D$11/$E$3</f>
        <v>4594.072515254238</v>
      </c>
      <c r="E20" s="14">
        <f>$A20*$E$5*63360/60*$E$2*E$11/$E$3</f>
        <v>3104.103050847458</v>
      </c>
      <c r="F20" s="14">
        <f>$A20*$E$5*63360/60*$E$2*F$11/$E$3</f>
        <v>2069.4020338983055</v>
      </c>
      <c r="G20" s="14">
        <f>$A20*$E$5*63360/60*$E$2*G$11/$E$3</f>
        <v>0</v>
      </c>
      <c r="I20" s="16">
        <v>30</v>
      </c>
      <c r="J20" s="15">
        <f>$A20*63360/60*$E$2*J$11/$E$3*$E$6</f>
        <v>16986.942566585956</v>
      </c>
      <c r="K20" s="15">
        <f>$A20*63360/60*$E$2*K$11/$E$3*$E$6</f>
        <v>15589.01462469734</v>
      </c>
      <c r="L20" s="15">
        <f>$A20*63360/60*$E$2*L$11/$E$3*$E$6</f>
        <v>9404.242518159808</v>
      </c>
      <c r="M20" s="15">
        <f>$A20*63360/60*$E$2*M$11/$E$3*$E$6</f>
        <v>6354.217917675545</v>
      </c>
      <c r="N20" s="15">
        <f>$A20*63360/60*$E$2*N$11/$E$3*$E$6</f>
        <v>4236.145278450364</v>
      </c>
      <c r="O20" s="15">
        <f>$A20*63360/60*$E$2*O$11/$E$3*$E$6</f>
        <v>0</v>
      </c>
    </row>
    <row r="21" spans="1:15" ht="12.75">
      <c r="A21" s="16">
        <v>35</v>
      </c>
      <c r="B21" s="14">
        <f>$A21*$E$5*63360/60*$E$2*B$11/$E$3</f>
        <v>9681.352515254237</v>
      </c>
      <c r="C21" s="14">
        <f>$A21*$E$5*63360/60*$E$2*C$11/$E$3</f>
        <v>8884.63273220339</v>
      </c>
      <c r="D21" s="14">
        <f>$A21*$E$5*63360/60*$E$2*D$11/$E$3</f>
        <v>5359.751267796611</v>
      </c>
      <c r="E21" s="14">
        <f>$A21*$E$5*63360/60*$E$2*E$11/$E$3</f>
        <v>3621.4535593220344</v>
      </c>
      <c r="F21" s="14">
        <f>$A21*$E$5*63360/60*$E$2*F$11/$E$3</f>
        <v>2414.302372881356</v>
      </c>
      <c r="G21" s="14">
        <f>$A21*$E$5*63360/60*$E$2*G$11/$E$3</f>
        <v>0</v>
      </c>
      <c r="I21" s="16">
        <v>35</v>
      </c>
      <c r="J21" s="15">
        <f>$A21*63360/60*$E$2*J$11/$E$3*$E$6</f>
        <v>19818.09966101695</v>
      </c>
      <c r="K21" s="15">
        <f>$A21*63360/60*$E$2*K$11/$E$3*$E$6</f>
        <v>18187.18372881356</v>
      </c>
      <c r="L21" s="15">
        <f>$A21*63360/60*$E$2*L$11/$E$3*$E$6</f>
        <v>10971.616271186442</v>
      </c>
      <c r="M21" s="15">
        <f>$A21*63360/60*$E$2*M$11/$E$3*$E$6</f>
        <v>7413.254237288136</v>
      </c>
      <c r="N21" s="15">
        <f>$A21*63360/60*$E$2*N$11/$E$3*$E$6</f>
        <v>4942.169491525424</v>
      </c>
      <c r="O21" s="15">
        <f>$A21*63360/60*$E$2*O$11/$E$3*$E$6</f>
        <v>0</v>
      </c>
    </row>
    <row r="22" spans="1:15" ht="12.75">
      <c r="A22" s="16">
        <v>40</v>
      </c>
      <c r="B22" s="14">
        <f>$A22*$E$5*63360/60*$E$2*B$11/$E$3</f>
        <v>11064.402874576272</v>
      </c>
      <c r="C22" s="14">
        <f>$A22*$E$5*63360/60*$E$2*C$11/$E$3</f>
        <v>10153.865979661019</v>
      </c>
      <c r="D22" s="14">
        <f>$A22*$E$5*63360/60*$E$2*D$11/$E$3</f>
        <v>6125.430020338984</v>
      </c>
      <c r="E22" s="14">
        <f>$A22*$E$5*63360/60*$E$2*E$11/$E$3</f>
        <v>4138.804067796611</v>
      </c>
      <c r="F22" s="14">
        <f>$A22*$E$5*63360/60*$E$2*F$11/$E$3</f>
        <v>2759.202711864407</v>
      </c>
      <c r="G22" s="14">
        <f>$A22*$E$5*63360/60*$E$2*G$11/$E$3</f>
        <v>0</v>
      </c>
      <c r="I22" s="16">
        <v>40</v>
      </c>
      <c r="J22" s="15">
        <f>$A22*63360/60*$E$2*J$11/$E$3*$E$6</f>
        <v>22649.256755447943</v>
      </c>
      <c r="K22" s="15">
        <f>$A22*63360/60*$E$2*K$11/$E$3*$E$6</f>
        <v>20785.352832929784</v>
      </c>
      <c r="L22" s="15">
        <f>$A22*63360/60*$E$2*L$11/$E$3*$E$6</f>
        <v>12538.990024213077</v>
      </c>
      <c r="M22" s="15">
        <f>$A22*63360/60*$E$2*M$11/$E$3*$E$6</f>
        <v>8472.290556900727</v>
      </c>
      <c r="N22" s="15">
        <f>$A22*63360/60*$E$2*N$11/$E$3*$E$6</f>
        <v>5648.193704600485</v>
      </c>
      <c r="O22" s="15">
        <f>$A22*63360/60*$E$2*O$11/$E$3*$E$6</f>
        <v>0</v>
      </c>
    </row>
    <row r="23" spans="1:15" ht="12.75">
      <c r="A23" s="16">
        <v>45</v>
      </c>
      <c r="B23" s="14">
        <f>$A23*$E$5*63360/60*$E$2*B$11/$E$3</f>
        <v>12447.453233898304</v>
      </c>
      <c r="C23" s="14">
        <f>$A23*$E$5*63360/60*$E$2*C$11/$E$3</f>
        <v>11423.099227118644</v>
      </c>
      <c r="D23" s="14">
        <f>$A23*$E$5*63360/60*$E$2*D$11/$E$3</f>
        <v>6891.108772881356</v>
      </c>
      <c r="E23" s="14">
        <f>$A23*$E$5*63360/60*$E$2*E$11/$E$3</f>
        <v>4656.154576271187</v>
      </c>
      <c r="F23" s="14">
        <f>$A23*$E$5*63360/60*$E$2*F$11/$E$3</f>
        <v>3104.103050847458</v>
      </c>
      <c r="G23" s="14">
        <f>$A23*$E$5*63360/60*$E$2*G$11/$E$3</f>
        <v>0</v>
      </c>
      <c r="I23" s="16">
        <v>45</v>
      </c>
      <c r="J23" s="15">
        <f>$A23*63360/60*$E$2*J$11/$E$3*$E$6</f>
        <v>25480.413849878933</v>
      </c>
      <c r="K23" s="15">
        <f>$A23*63360/60*$E$2*K$11/$E$3*$E$6</f>
        <v>23383.52193704601</v>
      </c>
      <c r="L23" s="15">
        <f>$A23*63360/60*$E$2*L$11/$E$3*$E$6</f>
        <v>14106.363777239714</v>
      </c>
      <c r="M23" s="15">
        <f>$A23*63360/60*$E$2*M$11/$E$3*$E$6</f>
        <v>9531.326876513318</v>
      </c>
      <c r="N23" s="15">
        <f>$A23*63360/60*$E$2*N$11/$E$3*$E$6</f>
        <v>6354.217917675545</v>
      </c>
      <c r="O23" s="15">
        <f>$A23*63360/60*$E$2*O$11/$E$3*$E$6</f>
        <v>0</v>
      </c>
    </row>
    <row r="24" spans="1:15" ht="12.75">
      <c r="A24" s="16">
        <v>50</v>
      </c>
      <c r="B24" s="14">
        <f>$A24*$E$5*63360/60*$E$2*B$11/$E$3</f>
        <v>13830.50359322034</v>
      </c>
      <c r="C24" s="14">
        <f>$A24*$E$5*63360/60*$E$2*C$11/$E$3</f>
        <v>12692.332474576273</v>
      </c>
      <c r="D24" s="14">
        <f>$A24*$E$5*63360/60*$E$2*D$11/$E$3</f>
        <v>7656.78752542373</v>
      </c>
      <c r="E24" s="14">
        <f>$A24*$E$5*63360/60*$E$2*E$11/$E$3</f>
        <v>5173.505084745763</v>
      </c>
      <c r="F24" s="14">
        <f>$A24*$E$5*63360/60*$E$2*F$11/$E$3</f>
        <v>3449.0033898305087</v>
      </c>
      <c r="G24" s="14">
        <f>$A24*$E$5*63360/60*$E$2*G$11/$E$3</f>
        <v>0</v>
      </c>
      <c r="I24" s="16">
        <v>50</v>
      </c>
      <c r="J24" s="15">
        <f>$A24*63360/60*$E$2*J$11/$E$3*$E$6</f>
        <v>28311.57094430993</v>
      </c>
      <c r="K24" s="15">
        <f>$A24*63360/60*$E$2*K$11/$E$3*$E$6</f>
        <v>25981.69104116223</v>
      </c>
      <c r="L24" s="15">
        <f>$A24*63360/60*$E$2*L$11/$E$3*$E$6</f>
        <v>15673.737530266348</v>
      </c>
      <c r="M24" s="15">
        <f>$A24*63360/60*$E$2*M$11/$E$3*$E$6</f>
        <v>10590.363196125909</v>
      </c>
      <c r="N24" s="15">
        <f>$A24*63360/60*$E$2*N$11/$E$3*$E$6</f>
        <v>7060.242130750606</v>
      </c>
      <c r="O24" s="15">
        <f>$A24*63360/60*$E$2*O$11/$E$3*$E$6</f>
        <v>0</v>
      </c>
    </row>
    <row r="25" spans="1:15" ht="12.75">
      <c r="A25" s="16">
        <v>55</v>
      </c>
      <c r="B25" s="14">
        <f>$A25*$E$5*63360/60*$E$2*B$11/$E$3</f>
        <v>15213.553952542372</v>
      </c>
      <c r="C25" s="14">
        <f>$A25*$E$5*63360/60*$E$2*C$11/$E$3</f>
        <v>13961.565722033898</v>
      </c>
      <c r="D25" s="14">
        <f>$A25*$E$5*63360/60*$E$2*D$11/$E$3</f>
        <v>8422.466277966103</v>
      </c>
      <c r="E25" s="14">
        <f>$A25*$E$5*63360/60*$E$2*E$11/$E$3</f>
        <v>5690.855593220339</v>
      </c>
      <c r="F25" s="14">
        <f>$A25*$E$5*63360/60*$E$2*F$11/$E$3</f>
        <v>3793.903728813559</v>
      </c>
      <c r="G25" s="14">
        <f>$A25*$E$5*63360/60*$E$2*G$11/$E$3</f>
        <v>0</v>
      </c>
      <c r="I25" s="16">
        <v>55</v>
      </c>
      <c r="J25" s="15">
        <f>$A25*63360/60*$E$2*J$11/$E$3*$E$6</f>
        <v>31142.728038740926</v>
      </c>
      <c r="K25" s="15">
        <f>$A25*63360/60*$E$2*K$11/$E$3*$E$6</f>
        <v>28579.860145278453</v>
      </c>
      <c r="L25" s="15">
        <f>$A25*63360/60*$E$2*L$11/$E$3*$E$6</f>
        <v>17241.111283292983</v>
      </c>
      <c r="M25" s="15">
        <f>$A25*63360/60*$E$2*M$11/$E$3*$E$6</f>
        <v>11649.3995157385</v>
      </c>
      <c r="N25" s="15">
        <f>$A25*63360/60*$E$2*N$11/$E$3*$E$6</f>
        <v>7766.266343825667</v>
      </c>
      <c r="O25" s="15">
        <f>$A25*63360/60*$E$2*O$11/$E$3*$E$6</f>
        <v>0</v>
      </c>
    </row>
    <row r="26" spans="1:15" ht="12.75">
      <c r="A26" s="16">
        <v>60</v>
      </c>
      <c r="B26" s="14">
        <f>$A26*$E$5*63360/60*$E$2*B$11/$E$3</f>
        <v>16596.604311864405</v>
      </c>
      <c r="C26" s="14">
        <f>$A26*$E$5*63360/60*$E$2*C$11/$E$3</f>
        <v>15230.798969491529</v>
      </c>
      <c r="D26" s="14">
        <f>$A26*$E$5*63360/60*$E$2*D$11/$E$3</f>
        <v>9188.145030508476</v>
      </c>
      <c r="E26" s="14">
        <f>$A26*$E$5*63360/60*$E$2*E$11/$E$3</f>
        <v>6208.206101694916</v>
      </c>
      <c r="F26" s="14">
        <f>$A26*$E$5*63360/60*$E$2*F$11/$E$3</f>
        <v>4138.804067796611</v>
      </c>
      <c r="G26" s="14">
        <f>$A26*$E$5*63360/60*$E$2*G$11/$E$3</f>
        <v>0</v>
      </c>
      <c r="I26" s="16">
        <v>60</v>
      </c>
      <c r="J26" s="15">
        <f>$A26*63360/60*$E$2*J$11/$E$3*$E$6</f>
        <v>33973.88513317191</v>
      </c>
      <c r="K26" s="15">
        <f>$A26*63360/60*$E$2*K$11/$E$3*$E$6</f>
        <v>31178.02924939468</v>
      </c>
      <c r="L26" s="15">
        <f>$A26*63360/60*$E$2*L$11/$E$3*$E$6</f>
        <v>18808.485036319616</v>
      </c>
      <c r="M26" s="15">
        <f>$A26*63360/60*$E$2*M$11/$E$3*$E$6</f>
        <v>12708.43583535109</v>
      </c>
      <c r="N26" s="15">
        <f>$A26*63360/60*$E$2*N$11/$E$3*$E$6</f>
        <v>8472.290556900727</v>
      </c>
      <c r="O26" s="15">
        <f>$A26*63360/60*$E$2*O$11/$E$3*$E$6</f>
        <v>0</v>
      </c>
    </row>
    <row r="27" spans="1:15" ht="12.75">
      <c r="A27" s="16">
        <v>65</v>
      </c>
      <c r="B27" s="14">
        <f>$A27*$E$5*63360/60*$E$2*B$11/$E$3</f>
        <v>17979.65467118644</v>
      </c>
      <c r="C27" s="14">
        <f>$A27*$E$5*63360/60*$E$2*C$11/$E$3</f>
        <v>16500.032216949152</v>
      </c>
      <c r="D27" s="14">
        <f>$A27*$E$5*63360/60*$E$2*D$11/$E$3</f>
        <v>9953.823783050848</v>
      </c>
      <c r="E27" s="14">
        <f>$A27*$E$5*63360/60*$E$2*E$11/$E$3</f>
        <v>6725.556610169491</v>
      </c>
      <c r="F27" s="14">
        <f>$A27*$E$5*63360/60*$E$2*F$11/$E$3</f>
        <v>4483.7044067796605</v>
      </c>
      <c r="G27" s="14">
        <f>$A27*$E$5*63360/60*$E$2*G$11/$E$3</f>
        <v>0</v>
      </c>
      <c r="I27" s="16">
        <v>65</v>
      </c>
      <c r="J27" s="15">
        <f>$A27*63360/60*$E$2*J$11/$E$3*$E$6</f>
        <v>36805.042227602906</v>
      </c>
      <c r="K27" s="15">
        <f>$A27*63360/60*$E$2*K$11/$E$3*$E$6</f>
        <v>33776.198353510896</v>
      </c>
      <c r="L27" s="15">
        <f>$A27*63360/60*$E$2*L$11/$E$3*$E$6</f>
        <v>20375.85878934625</v>
      </c>
      <c r="M27" s="15">
        <f>$A27*63360/60*$E$2*M$11/$E$3*$E$6</f>
        <v>13767.472154963682</v>
      </c>
      <c r="N27" s="15">
        <f>$A27*63360/60*$E$2*N$11/$E$3*$E$6</f>
        <v>9178.314769975788</v>
      </c>
      <c r="O27" s="15">
        <f>$A27*63360/60*$E$2*O$11/$E$3*$E$6</f>
        <v>0</v>
      </c>
    </row>
    <row r="28" spans="1:15" ht="12.75">
      <c r="A28" s="16">
        <v>70</v>
      </c>
      <c r="B28" s="14">
        <f>$A28*$E$5*63360/60*$E$2*B$11/$E$3</f>
        <v>19362.705030508474</v>
      </c>
      <c r="C28" s="14">
        <f>$A28*$E$5*63360/60*$E$2*C$11/$E$3</f>
        <v>17769.26546440678</v>
      </c>
      <c r="D28" s="14">
        <f>$A28*$E$5*63360/60*$E$2*D$11/$E$3</f>
        <v>10719.502535593221</v>
      </c>
      <c r="E28" s="14">
        <f>$A28*$E$5*63360/60*$E$2*E$11/$E$3</f>
        <v>7242.907118644069</v>
      </c>
      <c r="F28" s="14">
        <f>$A28*$E$5*63360/60*$E$2*F$11/$E$3</f>
        <v>4828.604745762712</v>
      </c>
      <c r="G28" s="14">
        <f>$A28*$E$5*63360/60*$E$2*G$11/$E$3</f>
        <v>0</v>
      </c>
      <c r="I28" s="16">
        <v>70</v>
      </c>
      <c r="J28" s="15">
        <f>$A28*63360/60*$E$2*J$11/$E$3*$E$6</f>
        <v>39636.1993220339</v>
      </c>
      <c r="K28" s="15">
        <f>$A28*63360/60*$E$2*K$11/$E$3*$E$6</f>
        <v>36374.36745762712</v>
      </c>
      <c r="L28" s="15">
        <f>$A28*63360/60*$E$2*L$11/$E$3*$E$6</f>
        <v>21943.232542372883</v>
      </c>
      <c r="M28" s="15">
        <f>$A28*63360/60*$E$2*M$11/$E$3*$E$6</f>
        <v>14826.508474576272</v>
      </c>
      <c r="N28" s="15">
        <f>$A28*63360/60*$E$2*N$11/$E$3*$E$6</f>
        <v>9884.338983050848</v>
      </c>
      <c r="O28" s="15">
        <f>$A28*63360/60*$E$2*O$11/$E$3*$E$6</f>
        <v>0</v>
      </c>
    </row>
    <row r="29" spans="1:15" ht="12.75">
      <c r="A29" s="16">
        <v>75</v>
      </c>
      <c r="B29" s="14">
        <f>$A29*$E$5*63360/60*$E$2*B$11/$E$3</f>
        <v>20745.75538983051</v>
      </c>
      <c r="C29" s="14">
        <f>$A29*$E$5*63360/60*$E$2*C$11/$E$3</f>
        <v>19038.49871186441</v>
      </c>
      <c r="D29" s="14">
        <f>$A29*$E$5*63360/60*$E$2*D$11/$E$3</f>
        <v>11485.181288135596</v>
      </c>
      <c r="E29" s="14">
        <f>$A29*$E$5*63360/60*$E$2*E$11/$E$3</f>
        <v>7760.257627118645</v>
      </c>
      <c r="F29" s="14">
        <f>$A29*$E$5*63360/60*$E$2*F$11/$E$3</f>
        <v>5173.505084745763</v>
      </c>
      <c r="G29" s="14">
        <f>$A29*$E$5*63360/60*$E$2*G$11/$E$3</f>
        <v>0</v>
      </c>
      <c r="I29" s="16">
        <v>75</v>
      </c>
      <c r="J29" s="15">
        <f>$A29*63360/60*$E$2*J$11/$E$3*$E$6</f>
        <v>42467.3564164649</v>
      </c>
      <c r="K29" s="15">
        <f>$A29*63360/60*$E$2*K$11/$E$3*$E$6</f>
        <v>38972.53656174334</v>
      </c>
      <c r="L29" s="15">
        <f>$A29*63360/60*$E$2*L$11/$E$3*$E$6</f>
        <v>23510.606295399517</v>
      </c>
      <c r="M29" s="15">
        <f>$A29*63360/60*$E$2*M$11/$E$3*$E$6</f>
        <v>15885.544794188863</v>
      </c>
      <c r="N29" s="15">
        <f>$A29*63360/60*$E$2*N$11/$E$3*$E$6</f>
        <v>10590.363196125909</v>
      </c>
      <c r="O29" s="15">
        <f>$A29*63360/60*$E$2*O$11/$E$3*$E$6</f>
        <v>0</v>
      </c>
    </row>
    <row r="30" spans="1:15" ht="12.75">
      <c r="A30" s="16">
        <v>80</v>
      </c>
      <c r="B30" s="14">
        <f>$A30*$E$5*63360/60*$E$2*B$11/$E$3</f>
        <v>22128.805749152543</v>
      </c>
      <c r="C30" s="14">
        <f>$A30*$E$5*63360/60*$E$2*C$11/$E$3</f>
        <v>20307.731959322038</v>
      </c>
      <c r="D30" s="14">
        <f>$A30*$E$5*63360/60*$E$2*D$11/$E$3</f>
        <v>12250.860040677968</v>
      </c>
      <c r="E30" s="14">
        <f>$A30*$E$5*63360/60*$E$2*E$11/$E$3</f>
        <v>8277.608135593222</v>
      </c>
      <c r="F30" s="14">
        <f>$A30*$E$5*63360/60*$E$2*F$11/$E$3</f>
        <v>5518.405423728814</v>
      </c>
      <c r="G30" s="14">
        <f>$A30*$E$5*63360/60*$E$2*G$11/$E$3</f>
        <v>0</v>
      </c>
      <c r="I30" s="16">
        <v>80</v>
      </c>
      <c r="J30" s="15">
        <f>$A30*63360/60*$E$2*J$11/$E$3*$E$6</f>
        <v>45298.513510895886</v>
      </c>
      <c r="K30" s="15">
        <f>$A30*63360/60*$E$2*K$11/$E$3*$E$6</f>
        <v>41570.70566585957</v>
      </c>
      <c r="L30" s="15">
        <f>$A30*63360/60*$E$2*L$11/$E$3*$E$6</f>
        <v>25077.980048426154</v>
      </c>
      <c r="M30" s="15">
        <f>$A30*63360/60*$E$2*M$11/$E$3*$E$6</f>
        <v>16944.581113801454</v>
      </c>
      <c r="N30" s="15">
        <f>$A30*63360/60*$E$2*N$11/$E$3*$E$6</f>
        <v>11296.38740920097</v>
      </c>
      <c r="O30" s="15">
        <f>$A30*63360/60*$E$2*O$11/$E$3*$E$6</f>
        <v>0</v>
      </c>
    </row>
    <row r="31" spans="1:15" ht="12.75">
      <c r="A31" s="16">
        <v>85</v>
      </c>
      <c r="B31" s="14">
        <f>$A31*$E$5*63360/60*$E$2*B$11/$E$3</f>
        <v>23511.856108474578</v>
      </c>
      <c r="C31" s="14">
        <f>$A31*$E$5*63360/60*$E$2*C$11/$E$3</f>
        <v>21576.965206779663</v>
      </c>
      <c r="D31" s="14">
        <f>$A31*$E$5*63360/60*$E$2*D$11/$E$3</f>
        <v>13016.538793220341</v>
      </c>
      <c r="E31" s="14">
        <f>$A31*$E$5*63360/60*$E$2*E$11/$E$3</f>
        <v>8794.958644067798</v>
      </c>
      <c r="F31" s="14">
        <f>$A31*$E$5*63360/60*$E$2*F$11/$E$3</f>
        <v>5863.305762711864</v>
      </c>
      <c r="G31" s="14">
        <f>$A31*$E$5*63360/60*$E$2*G$11/$E$3</f>
        <v>0</v>
      </c>
      <c r="I31" s="16">
        <v>85</v>
      </c>
      <c r="J31" s="15">
        <f>$A31*63360/60*$E$2*J$11/$E$3*$E$6</f>
        <v>48129.67060532688</v>
      </c>
      <c r="K31" s="15">
        <f>$A31*63360/60*$E$2*K$11/$E$3*$E$6</f>
        <v>44168.874769975795</v>
      </c>
      <c r="L31" s="15">
        <f>$A31*63360/60*$E$2*L$11/$E$3*$E$6</f>
        <v>26645.353801452788</v>
      </c>
      <c r="M31" s="15">
        <f>$A31*63360/60*$E$2*M$11/$E$3*$E$6</f>
        <v>18003.617433414045</v>
      </c>
      <c r="N31" s="15">
        <f>$A31*63360/60*$E$2*N$11/$E$3*$E$6</f>
        <v>12002.411622276031</v>
      </c>
      <c r="O31" s="15">
        <f>$A31*63360/60*$E$2*O$11/$E$3*$E$6</f>
        <v>0</v>
      </c>
    </row>
    <row r="32" spans="1:15" ht="12.75">
      <c r="A32" s="16">
        <v>90</v>
      </c>
      <c r="B32" s="14">
        <f>$A32*$E$5*63360/60*$E$2*B$11/$E$3</f>
        <v>24894.90646779661</v>
      </c>
      <c r="C32" s="14">
        <f>$A32*$E$5*63360/60*$E$2*C$11/$E$3</f>
        <v>22846.19845423729</v>
      </c>
      <c r="D32" s="14">
        <f>$A32*$E$5*63360/60*$E$2*D$11/$E$3</f>
        <v>13782.217545762713</v>
      </c>
      <c r="E32" s="14">
        <f>$A32*$E$5*63360/60*$E$2*E$11/$E$3</f>
        <v>9312.309152542373</v>
      </c>
      <c r="F32" s="14">
        <f>$A32*$E$5*63360/60*$E$2*F$11/$E$3</f>
        <v>6208.206101694916</v>
      </c>
      <c r="G32" s="14">
        <f>$A32*$E$5*63360/60*$E$2*G$11/$E$3</f>
        <v>0</v>
      </c>
      <c r="I32" s="16">
        <v>90</v>
      </c>
      <c r="J32" s="15">
        <f>$A32*63360/60*$E$2*J$11/$E$3*$E$6</f>
        <v>50960.827699757865</v>
      </c>
      <c r="K32" s="15">
        <f>$A32*63360/60*$E$2*K$11/$E$3*$E$6</f>
        <v>46767.04387409202</v>
      </c>
      <c r="L32" s="15">
        <f>$A32*63360/60*$E$2*L$11/$E$3*$E$6</f>
        <v>28212.72755447943</v>
      </c>
      <c r="M32" s="15">
        <f>$A32*63360/60*$E$2*M$11/$E$3*$E$6</f>
        <v>19062.653753026636</v>
      </c>
      <c r="N32" s="15">
        <f>$A32*63360/60*$E$2*N$11/$E$3*$E$6</f>
        <v>12708.43583535109</v>
      </c>
      <c r="O32" s="15">
        <f>$A32*63360/60*$E$2*O$11/$E$3*$E$6</f>
        <v>0</v>
      </c>
    </row>
    <row r="33" spans="1:15" ht="12.75">
      <c r="A33" s="16">
        <v>95</v>
      </c>
      <c r="B33" s="14">
        <f>$A33*$E$5*63360/60*$E$2*B$11/$E$3</f>
        <v>26277.956827118647</v>
      </c>
      <c r="C33" s="14">
        <f>$A33*$E$5*63360/60*$E$2*C$11/$E$3</f>
        <v>24115.43170169492</v>
      </c>
      <c r="D33" s="14">
        <f>$A33*$E$5*63360/60*$E$2*D$11/$E$3</f>
        <v>14547.896298305088</v>
      </c>
      <c r="E33" s="14">
        <f>$A33*$E$5*63360/60*$E$2*E$11/$E$3</f>
        <v>9829.65966101695</v>
      </c>
      <c r="F33" s="14">
        <f>$A33*$E$5*63360/60*$E$2*F$11/$E$3</f>
        <v>6553.106440677967</v>
      </c>
      <c r="G33" s="14">
        <f>$A33*$E$5*63360/60*$E$2*G$11/$E$3</f>
        <v>0</v>
      </c>
      <c r="I33" s="16">
        <v>95</v>
      </c>
      <c r="J33" s="15">
        <f>$A33*63360/60*$E$2*J$11/$E$3*$E$6</f>
        <v>53791.984794188866</v>
      </c>
      <c r="K33" s="15">
        <f>$A33*63360/60*$E$2*K$11/$E$3*$E$6</f>
        <v>49365.21297820824</v>
      </c>
      <c r="L33" s="15">
        <f>$A33*63360/60*$E$2*L$11/$E$3*$E$6</f>
        <v>29780.101307506062</v>
      </c>
      <c r="M33" s="15">
        <f>$A33*63360/60*$E$2*M$11/$E$3*$E$6</f>
        <v>20121.690072639227</v>
      </c>
      <c r="N33" s="15">
        <f>$A33*63360/60*$E$2*N$11/$E$3*$E$6</f>
        <v>13414.46004842615</v>
      </c>
      <c r="O33" s="15">
        <f>$A33*63360/60*$E$2*O$11/$E$3*$E$6</f>
        <v>0</v>
      </c>
    </row>
    <row r="34" spans="1:15" ht="12.75">
      <c r="A34" s="16">
        <v>100</v>
      </c>
      <c r="B34" s="14">
        <f>$A34*$E$5*63360/60*$E$2*B$11/$E$3</f>
        <v>27661.00718644068</v>
      </c>
      <c r="C34" s="14">
        <f>$A34*$E$5*63360/60*$E$2*C$11/$E$3</f>
        <v>25384.664949152546</v>
      </c>
      <c r="D34" s="14">
        <f>$A34*$E$5*63360/60*$E$2*D$11/$E$3</f>
        <v>15313.57505084746</v>
      </c>
      <c r="E34" s="14">
        <f>$A34*$E$5*63360/60*$E$2*E$11/$E$3</f>
        <v>10347.010169491527</v>
      </c>
      <c r="F34" s="14">
        <f>$A34*$E$5*63360/60*$E$2*F$11/$E$3</f>
        <v>6898.006779661017</v>
      </c>
      <c r="G34" s="14">
        <f>$A34*$E$5*63360/60*$E$2*G$11/$E$3</f>
        <v>0</v>
      </c>
      <c r="I34" s="16">
        <v>100</v>
      </c>
      <c r="J34" s="15">
        <f>$A34*63360/60*$E$2*J$11/$E$3*$E$6</f>
        <v>56623.14188861986</v>
      </c>
      <c r="K34" s="15">
        <f>$A34*63360/60*$E$2*K$11/$E$3*$E$6</f>
        <v>51963.38208232446</v>
      </c>
      <c r="L34" s="15">
        <f>$A34*63360/60*$E$2*L$11/$E$3*$E$6</f>
        <v>31347.475060532695</v>
      </c>
      <c r="M34" s="15">
        <f>$A34*63360/60*$E$2*M$11/$E$3*$E$6</f>
        <v>21180.726392251818</v>
      </c>
      <c r="N34" s="15">
        <f>$A34*63360/60*$E$2*N$11/$E$3*$E$6</f>
        <v>14120.484261501211</v>
      </c>
      <c r="O34" s="15">
        <f>$A34*63360/60*$E$2*O$11/$E$3*$E$6</f>
        <v>0</v>
      </c>
    </row>
    <row r="35" spans="10:14" ht="12.75">
      <c r="J35" s="1"/>
      <c r="K35" s="1"/>
      <c r="L35" s="1"/>
      <c r="M35" s="1"/>
      <c r="N35" s="1"/>
    </row>
    <row r="36" spans="10:14" ht="12.75">
      <c r="J36" s="1"/>
      <c r="K36" s="1"/>
      <c r="L36" s="1"/>
      <c r="M36" s="1"/>
      <c r="N36" s="1"/>
    </row>
    <row r="37" spans="10:14" ht="12.75">
      <c r="J37" s="1"/>
      <c r="K37" s="1"/>
      <c r="L37" s="1"/>
      <c r="M37" s="1"/>
      <c r="N37" s="1"/>
    </row>
    <row r="38" spans="1:15" ht="12.75">
      <c r="A38" s="1" t="s">
        <v>15</v>
      </c>
      <c r="B38" s="1" t="s">
        <v>16</v>
      </c>
      <c r="C38" s="1">
        <v>1</v>
      </c>
      <c r="D38" s="1">
        <v>2</v>
      </c>
      <c r="E38" s="1">
        <v>3</v>
      </c>
      <c r="F38" s="1">
        <v>4</v>
      </c>
      <c r="G38" s="1">
        <v>5</v>
      </c>
      <c r="I38" s="1" t="s">
        <v>15</v>
      </c>
      <c r="J38" s="1" t="s">
        <v>16</v>
      </c>
      <c r="K38" s="1">
        <v>1</v>
      </c>
      <c r="L38" s="1">
        <v>2</v>
      </c>
      <c r="M38" s="1">
        <v>3</v>
      </c>
      <c r="N38" s="1">
        <v>4</v>
      </c>
      <c r="O38" s="1">
        <v>5</v>
      </c>
    </row>
    <row r="39" spans="1:15" ht="12.75">
      <c r="A39" s="1" t="s">
        <v>17</v>
      </c>
      <c r="B39" s="1">
        <f>$J$2</f>
        <v>4.01</v>
      </c>
      <c r="C39" s="1">
        <f>$J$3</f>
        <v>3.68</v>
      </c>
      <c r="D39" s="1">
        <f>$J$4</f>
        <v>2.22</v>
      </c>
      <c r="E39" s="1">
        <f>$J$5</f>
        <v>1.5</v>
      </c>
      <c r="F39" s="1">
        <f>$J$6</f>
        <v>1</v>
      </c>
      <c r="G39" s="1">
        <f>$J$7</f>
        <v>0</v>
      </c>
      <c r="I39" s="1" t="s">
        <v>17</v>
      </c>
      <c r="J39" s="1">
        <f>$J$2</f>
        <v>4.01</v>
      </c>
      <c r="K39" s="1">
        <f>$J$3</f>
        <v>3.68</v>
      </c>
      <c r="L39" s="1">
        <f>$J$4</f>
        <v>2.22</v>
      </c>
      <c r="M39" s="1">
        <f>$J$5</f>
        <v>1.5</v>
      </c>
      <c r="N39" s="1">
        <f>$J$6</f>
        <v>1</v>
      </c>
      <c r="O39" s="1">
        <f>$J$7</f>
        <v>0</v>
      </c>
    </row>
    <row r="40" spans="1:14" ht="12.75">
      <c r="A40" t="s">
        <v>23</v>
      </c>
      <c r="B40" s="10" t="s">
        <v>9</v>
      </c>
      <c r="I40" t="s">
        <v>23</v>
      </c>
      <c r="J40" s="10" t="s">
        <v>21</v>
      </c>
      <c r="K40" s="1"/>
      <c r="L40" s="1"/>
      <c r="M40" s="1"/>
      <c r="N40" s="1"/>
    </row>
    <row r="41" spans="1:15" ht="12.75">
      <c r="A41" s="13">
        <v>2.5</v>
      </c>
      <c r="B41" s="14">
        <f>$A41*$E$5*63360/60*$E$2*B$11/$E$3*$E$4</f>
        <v>539.3896401355933</v>
      </c>
      <c r="C41" s="14">
        <f>$A41*$E$5*63360/60*$E$2*C$11/$E$3*$E$4</f>
        <v>495.0009665084747</v>
      </c>
      <c r="D41" s="14">
        <f>$A41*$E$5*63360/60*$E$2*D$11/$E$3*$E$4</f>
        <v>298.6147134915255</v>
      </c>
      <c r="E41" s="14">
        <f>$A41*$E$5*63360/60*$E$2*E$11/$E$3*$E$4</f>
        <v>201.7666983050848</v>
      </c>
      <c r="F41" s="14">
        <f>$A41*$E$5*63360/60*$E$2*F$11/$E$3*$E$4</f>
        <v>134.51113220338985</v>
      </c>
      <c r="G41" s="14">
        <f>$A41*$E$5*63360/60*$E$2*G$11/$E$3*$E$4</f>
        <v>0</v>
      </c>
      <c r="I41" s="13">
        <v>2.5</v>
      </c>
      <c r="J41" s="15">
        <f>$A41*63360/60*$E$2*J$11/$E$3*$E$6*$E$4</f>
        <v>1104.1512668280873</v>
      </c>
      <c r="K41" s="15">
        <f>$A41*63360/60*$E$2*K$11/$E$3*$E$6*$E$4</f>
        <v>1013.285950605327</v>
      </c>
      <c r="L41" s="15">
        <f>$A41*63360/60*$E$2*L$11/$E$3*$E$6*$E$4</f>
        <v>611.2757636803875</v>
      </c>
      <c r="M41" s="15">
        <f>$A41*63360/60*$E$2*M$11/$E$3*$E$6*$E$4</f>
        <v>413.02416464891047</v>
      </c>
      <c r="N41" s="15">
        <f>$A41*63360/60*$E$2*N$11/$E$3*$E$6*$E$4</f>
        <v>275.3494430992736</v>
      </c>
      <c r="O41" s="15">
        <f>$A41*63360/60*$E$2*O$11/$E$3*$E$6*$E$4</f>
        <v>0</v>
      </c>
    </row>
    <row r="42" spans="1:15" ht="12.75">
      <c r="A42">
        <v>5</v>
      </c>
      <c r="B42" s="14">
        <f>$A42*$E$5*63360/60*$E$2*B$11/$E$3*$E$4</f>
        <v>1078.7792802711865</v>
      </c>
      <c r="C42" s="14">
        <f>$A42*$E$5*63360/60*$E$2*C$11/$E$3*$E$4</f>
        <v>990.0019330169494</v>
      </c>
      <c r="D42" s="14">
        <f>$A42*$E$5*63360/60*$E$2*D$11/$E$3*$E$4</f>
        <v>597.229426983051</v>
      </c>
      <c r="E42" s="14">
        <f>$A42*$E$5*63360/60*$E$2*E$11/$E$3*$E$4</f>
        <v>403.5333966101696</v>
      </c>
      <c r="F42" s="14">
        <f>$A42*$E$5*63360/60*$E$2*F$11/$E$3*$E$4</f>
        <v>269.0222644067797</v>
      </c>
      <c r="G42" s="14">
        <f>$A42*$E$5*63360/60*$E$2*G$11/$E$3*$E$4</f>
        <v>0</v>
      </c>
      <c r="I42">
        <v>5</v>
      </c>
      <c r="J42" s="15">
        <f>$A42*63360/60*$E$2*J$11/$E$3*$E$6*$E$4</f>
        <v>2208.3025336561745</v>
      </c>
      <c r="K42" s="15">
        <f>$A42*63360/60*$E$2*K$11/$E$3*$E$6*$E$4</f>
        <v>2026.571901210654</v>
      </c>
      <c r="L42" s="15">
        <f>$A42*63360/60*$E$2*L$11/$E$3*$E$6*$E$4</f>
        <v>1222.551527360775</v>
      </c>
      <c r="M42" s="15">
        <f>$A42*63360/60*$E$2*M$11/$E$3*$E$6*$E$4</f>
        <v>826.0483292978209</v>
      </c>
      <c r="N42" s="15">
        <f>$A42*63360/60*$E$2*N$11/$E$3*$E$6*$E$4</f>
        <v>550.6988861985473</v>
      </c>
      <c r="O42" s="15">
        <f>$A42*63360/60*$E$2*O$11/$E$3*$E$6*$E$4</f>
        <v>0</v>
      </c>
    </row>
    <row r="43" spans="1:15" ht="12.75">
      <c r="A43" s="13">
        <v>7.5</v>
      </c>
      <c r="B43" s="14">
        <f>$A43*$E$5*63360/60*$E$2*B$11/$E$3*$E$4</f>
        <v>1618.1689204067795</v>
      </c>
      <c r="C43" s="14">
        <f>$A43*$E$5*63360/60*$E$2*C$11/$E$3*$E$4</f>
        <v>1485.002899525424</v>
      </c>
      <c r="D43" s="14">
        <f>$A43*$E$5*63360/60*$E$2*D$11/$E$3*$E$4</f>
        <v>895.8441404745764</v>
      </c>
      <c r="E43" s="14">
        <f>$A43*$E$5*63360/60*$E$2*E$11/$E$3*$E$4</f>
        <v>605.3000949152542</v>
      </c>
      <c r="F43" s="14">
        <f>$A43*$E$5*63360/60*$E$2*F$11/$E$3*$E$4</f>
        <v>403.5333966101696</v>
      </c>
      <c r="G43" s="14">
        <f>$A43*$E$5*63360/60*$E$2*G$11/$E$3*$E$4</f>
        <v>0</v>
      </c>
      <c r="I43" s="13">
        <v>7.5</v>
      </c>
      <c r="J43" s="15">
        <f>$A43*63360/60*$E$2*J$11/$E$3*$E$6*$E$4</f>
        <v>3312.4538004842616</v>
      </c>
      <c r="K43" s="15">
        <f>$A43*63360/60*$E$2*K$11/$E$3*$E$6*$E$4</f>
        <v>3039.8578518159816</v>
      </c>
      <c r="L43" s="15">
        <f>$A43*63360/60*$E$2*L$11/$E$3*$E$6*$E$4</f>
        <v>1833.8272910411627</v>
      </c>
      <c r="M43" s="15">
        <f>$A43*63360/60*$E$2*M$11/$E$3*$E$6*$E$4</f>
        <v>1239.0724939467314</v>
      </c>
      <c r="N43" s="15">
        <f>$A43*63360/60*$E$2*N$11/$E$3*$E$6*$E$4</f>
        <v>826.0483292978209</v>
      </c>
      <c r="O43" s="15">
        <f>$A43*63360/60*$E$2*O$11/$E$3*$E$6*$E$4</f>
        <v>0</v>
      </c>
    </row>
    <row r="44" spans="1:15" ht="12.75">
      <c r="A44" s="16">
        <v>10</v>
      </c>
      <c r="B44" s="14">
        <f>$A44*$E$5*63360/60*$E$2*B$11/$E$3*$E$4</f>
        <v>2157.558560542373</v>
      </c>
      <c r="C44" s="14">
        <f>$A44*$E$5*63360/60*$E$2*C$11/$E$3*$E$4</f>
        <v>1980.0038660338987</v>
      </c>
      <c r="D44" s="14">
        <f>$A44*$E$5*63360/60*$E$2*D$11/$E$3*$E$4</f>
        <v>1194.458853966102</v>
      </c>
      <c r="E44" s="14">
        <f>$A44*$E$5*63360/60*$E$2*E$11/$E$3*$E$4</f>
        <v>807.0667932203392</v>
      </c>
      <c r="F44" s="14">
        <f>$A44*$E$5*63360/60*$E$2*F$11/$E$3*$E$4</f>
        <v>538.0445288135594</v>
      </c>
      <c r="G44" s="14">
        <f>$A44*$E$5*63360/60*$E$2*G$11/$E$3*$E$4</f>
        <v>0</v>
      </c>
      <c r="I44" s="16">
        <v>10</v>
      </c>
      <c r="J44" s="15">
        <f>$A44*63360/60*$E$2*J$11/$E$3*$E$6*$E$4</f>
        <v>4416.605067312349</v>
      </c>
      <c r="K44" s="15">
        <f>$A44*63360/60*$E$2*K$11/$E$3*$E$6*$E$4</f>
        <v>4053.143802421308</v>
      </c>
      <c r="L44" s="15">
        <f>$A44*63360/60*$E$2*L$11/$E$3*$E$6*$E$4</f>
        <v>2445.10305472155</v>
      </c>
      <c r="M44" s="15">
        <f>$A44*63360/60*$E$2*M$11/$E$3*$E$6*$E$4</f>
        <v>1652.0966585956419</v>
      </c>
      <c r="N44" s="15">
        <f>$A44*63360/60*$E$2*N$11/$E$3*$E$6*$E$4</f>
        <v>1101.3977723970945</v>
      </c>
      <c r="O44" s="15">
        <f>$A44*63360/60*$E$2*O$11/$E$3*$E$6*$E$4</f>
        <v>0</v>
      </c>
    </row>
    <row r="45" spans="1:15" ht="12.75">
      <c r="A45" s="16">
        <v>15</v>
      </c>
      <c r="B45" s="14">
        <f>$A45*$E$5*63360/60*$E$2*B$11/$E$3*$E$4</f>
        <v>3236.337840813559</v>
      </c>
      <c r="C45" s="14">
        <f>$A45*$E$5*63360/60*$E$2*C$11/$E$3*$E$4</f>
        <v>2970.005799050848</v>
      </c>
      <c r="D45" s="14">
        <f>$A45*$E$5*63360/60*$E$2*D$11/$E$3*$E$4</f>
        <v>1791.6882809491528</v>
      </c>
      <c r="E45" s="14">
        <f>$A45*$E$5*63360/60*$E$2*E$11/$E$3*$E$4</f>
        <v>1210.6001898305085</v>
      </c>
      <c r="F45" s="14">
        <f>$A45*$E$5*63360/60*$E$2*F$11/$E$3*$E$4</f>
        <v>807.0667932203392</v>
      </c>
      <c r="G45" s="14">
        <f>$A45*$E$5*63360/60*$E$2*G$11/$E$3*$E$4</f>
        <v>0</v>
      </c>
      <c r="I45" s="16">
        <v>15</v>
      </c>
      <c r="J45" s="15">
        <f>$A45*63360/60*$E$2*J$11/$E$3*$E$6*$E$4</f>
        <v>6624.907600968523</v>
      </c>
      <c r="K45" s="15">
        <f>$A45*63360/60*$E$2*K$11/$E$3*$E$6*$E$4</f>
        <v>6079.715703631963</v>
      </c>
      <c r="L45" s="15">
        <f>$A45*63360/60*$E$2*L$11/$E$3*$E$6*$E$4</f>
        <v>3667.6545820823253</v>
      </c>
      <c r="M45" s="15">
        <f>$A45*63360/60*$E$2*M$11/$E$3*$E$6*$E$4</f>
        <v>2478.1449878934627</v>
      </c>
      <c r="N45" s="15">
        <f>$A45*63360/60*$E$2*N$11/$E$3*$E$6*$E$4</f>
        <v>1652.0966585956419</v>
      </c>
      <c r="O45" s="15">
        <f>$A45*63360/60*$E$2*O$11/$E$3*$E$6*$E$4</f>
        <v>0</v>
      </c>
    </row>
    <row r="46" spans="1:15" ht="12.75">
      <c r="A46" s="16">
        <v>20</v>
      </c>
      <c r="B46" s="14">
        <f>$A46*$E$5*63360/60*$E$2*B$11/$E$3*$E$4</f>
        <v>4315.117121084746</v>
      </c>
      <c r="C46" s="14">
        <f>$A46*$E$5*63360/60*$E$2*C$11/$E$3*$E$4</f>
        <v>3960.0077320677974</v>
      </c>
      <c r="D46" s="14">
        <f>$A46*$E$5*63360/60*$E$2*D$11/$E$3*$E$4</f>
        <v>2388.917707932204</v>
      </c>
      <c r="E46" s="14">
        <f>$A46*$E$5*63360/60*$E$2*E$11/$E$3*$E$4</f>
        <v>1614.1335864406783</v>
      </c>
      <c r="F46" s="14">
        <f>$A46*$E$5*63360/60*$E$2*F$11/$E$3*$E$4</f>
        <v>1076.0890576271188</v>
      </c>
      <c r="G46" s="14">
        <f>$A46*$E$5*63360/60*$E$2*G$11/$E$3*$E$4</f>
        <v>0</v>
      </c>
      <c r="I46" s="16">
        <v>20</v>
      </c>
      <c r="J46" s="15">
        <f>$A46*63360/60*$E$2*J$11/$E$3*$E$6*$E$4</f>
        <v>8833.210134624698</v>
      </c>
      <c r="K46" s="15">
        <f>$A46*63360/60*$E$2*K$11/$E$3*$E$6*$E$4</f>
        <v>8106.287604842616</v>
      </c>
      <c r="L46" s="15">
        <f>$A46*63360/60*$E$2*L$11/$E$3*$E$6*$E$4</f>
        <v>4890.2061094431</v>
      </c>
      <c r="M46" s="15">
        <f>$A46*63360/60*$E$2*M$11/$E$3*$E$6*$E$4</f>
        <v>3304.1933171912838</v>
      </c>
      <c r="N46" s="15">
        <f>$A46*63360/60*$E$2*N$11/$E$3*$E$6*$E$4</f>
        <v>2202.795544794189</v>
      </c>
      <c r="O46" s="15">
        <f>$A46*63360/60*$E$2*O$11/$E$3*$E$6*$E$4</f>
        <v>0</v>
      </c>
    </row>
    <row r="47" spans="1:15" ht="12.75">
      <c r="A47" s="16">
        <v>25</v>
      </c>
      <c r="B47" s="14">
        <f>$A47*$E$5*63360/60*$E$2*B$11/$E$3*$E$4</f>
        <v>5393.8964013559325</v>
      </c>
      <c r="C47" s="14">
        <f>$A47*$E$5*63360/60*$E$2*C$11/$E$3*$E$4</f>
        <v>4950.009665084746</v>
      </c>
      <c r="D47" s="14">
        <f>$A47*$E$5*63360/60*$E$2*D$11/$E$3*$E$4</f>
        <v>2986.147134915255</v>
      </c>
      <c r="E47" s="14">
        <f>$A47*$E$5*63360/60*$E$2*E$11/$E$3*$E$4</f>
        <v>2017.6669830508476</v>
      </c>
      <c r="F47" s="14">
        <f>$A47*$E$5*63360/60*$E$2*F$11/$E$3*$E$4</f>
        <v>1345.1113220338984</v>
      </c>
      <c r="G47" s="14">
        <f>$A47*$E$5*63360/60*$E$2*G$11/$E$3*$E$4</f>
        <v>0</v>
      </c>
      <c r="I47" s="16">
        <v>25</v>
      </c>
      <c r="J47" s="15">
        <f>$A47*63360/60*$E$2*J$11/$E$3*$E$6*$E$4</f>
        <v>11041.512668280873</v>
      </c>
      <c r="K47" s="15">
        <f>$A47*63360/60*$E$2*K$11/$E$3*$E$6*$E$4</f>
        <v>10132.85950605327</v>
      </c>
      <c r="L47" s="15">
        <f>$A47*63360/60*$E$2*L$11/$E$3*$E$6*$E$4</f>
        <v>6112.757636803875</v>
      </c>
      <c r="M47" s="15">
        <f>$A47*63360/60*$E$2*M$11/$E$3*$E$6*$E$4</f>
        <v>4130.241646489105</v>
      </c>
      <c r="N47" s="15">
        <f>$A47*63360/60*$E$2*N$11/$E$3*$E$6*$E$4</f>
        <v>2753.4944309927364</v>
      </c>
      <c r="O47" s="15">
        <f>$A47*63360/60*$E$2*O$11/$E$3*$E$6*$E$4</f>
        <v>0</v>
      </c>
    </row>
    <row r="48" spans="1:15" ht="12.75">
      <c r="A48" s="16">
        <v>30</v>
      </c>
      <c r="B48" s="14">
        <f>$A48*$E$5*63360/60*$E$2*B$11/$E$3*$E$4</f>
        <v>6472.675681627118</v>
      </c>
      <c r="C48" s="14">
        <f>$A48*$E$5*63360/60*$E$2*C$11/$E$3*$E$4</f>
        <v>5940.011598101696</v>
      </c>
      <c r="D48" s="14">
        <f>$A48*$E$5*63360/60*$E$2*D$11/$E$3*$E$4</f>
        <v>3583.3765618983057</v>
      </c>
      <c r="E48" s="14">
        <f>$A48*$E$5*63360/60*$E$2*E$11/$E$3*$E$4</f>
        <v>2421.200379661017</v>
      </c>
      <c r="F48" s="14">
        <f>$A48*$E$5*63360/60*$E$2*F$11/$E$3*$E$4</f>
        <v>1614.1335864406783</v>
      </c>
      <c r="G48" s="14">
        <f>$A48*$E$5*63360/60*$E$2*G$11/$E$3*$E$4</f>
        <v>0</v>
      </c>
      <c r="I48" s="16">
        <v>30</v>
      </c>
      <c r="J48" s="15">
        <f>$A48*63360/60*$E$2*J$11/$E$3*$E$6*$E$4</f>
        <v>13249.815201937046</v>
      </c>
      <c r="K48" s="15">
        <f>$A48*63360/60*$E$2*K$11/$E$3*$E$6*$E$4</f>
        <v>12159.431407263926</v>
      </c>
      <c r="L48" s="15">
        <f>$A48*63360/60*$E$2*L$11/$E$3*$E$6*$E$4</f>
        <v>7335.309164164651</v>
      </c>
      <c r="M48" s="15">
        <f>$A48*63360/60*$E$2*M$11/$E$3*$E$6*$E$4</f>
        <v>4956.289975786925</v>
      </c>
      <c r="N48" s="15">
        <f>$A48*63360/60*$E$2*N$11/$E$3*$E$6*$E$4</f>
        <v>3304.1933171912838</v>
      </c>
      <c r="O48" s="15">
        <f>$A48*63360/60*$E$2*O$11/$E$3*$E$6*$E$4</f>
        <v>0</v>
      </c>
    </row>
    <row r="49" spans="1:15" ht="12.75">
      <c r="A49" s="16">
        <v>35</v>
      </c>
      <c r="B49" s="14">
        <f>$A49*$E$5*63360/60*$E$2*B$11/$E$3*$E$4</f>
        <v>7551.454961898306</v>
      </c>
      <c r="C49" s="14">
        <f>$A49*$E$5*63360/60*$E$2*C$11/$E$3*$E$4</f>
        <v>6930.013531118645</v>
      </c>
      <c r="D49" s="14">
        <f>$A49*$E$5*63360/60*$E$2*D$11/$E$3*$E$4</f>
        <v>4180.605988881356</v>
      </c>
      <c r="E49" s="14">
        <f>$A49*$E$5*63360/60*$E$2*E$11/$E$3*$E$4</f>
        <v>2824.733776271187</v>
      </c>
      <c r="F49" s="14">
        <f>$A49*$E$5*63360/60*$E$2*F$11/$E$3*$E$4</f>
        <v>1883.1558508474577</v>
      </c>
      <c r="G49" s="14">
        <f>$A49*$E$5*63360/60*$E$2*G$11/$E$3*$E$4</f>
        <v>0</v>
      </c>
      <c r="I49" s="16">
        <v>35</v>
      </c>
      <c r="J49" s="15">
        <f>$A49*63360/60*$E$2*J$11/$E$3*$E$6*$E$4</f>
        <v>15458.117735593221</v>
      </c>
      <c r="K49" s="15">
        <f>$A49*63360/60*$E$2*K$11/$E$3*$E$6*$E$4</f>
        <v>14186.003308474577</v>
      </c>
      <c r="L49" s="15">
        <f>$A49*63360/60*$E$2*L$11/$E$3*$E$6*$E$4</f>
        <v>8557.860691525424</v>
      </c>
      <c r="M49" s="15">
        <f>$A49*63360/60*$E$2*M$11/$E$3*$E$6*$E$4</f>
        <v>5782.338305084746</v>
      </c>
      <c r="N49" s="15">
        <f>$A49*63360/60*$E$2*N$11/$E$3*$E$6*$E$4</f>
        <v>3854.8922033898307</v>
      </c>
      <c r="O49" s="15">
        <f>$A49*63360/60*$E$2*O$11/$E$3*$E$6*$E$4</f>
        <v>0</v>
      </c>
    </row>
    <row r="50" spans="1:15" ht="12.75">
      <c r="A50" s="16">
        <v>40</v>
      </c>
      <c r="B50" s="14">
        <f>$A50*$E$5*63360/60*$E$2*B$11/$E$3*$E$4</f>
        <v>8630.234242169492</v>
      </c>
      <c r="C50" s="14">
        <f>$A50*$E$5*63360/60*$E$2*C$11/$E$3*$E$4</f>
        <v>7920.015464135595</v>
      </c>
      <c r="D50" s="14">
        <f>$A50*$E$5*63360/60*$E$2*D$11/$E$3*$E$4</f>
        <v>4777.835415864408</v>
      </c>
      <c r="E50" s="14">
        <f>$A50*$E$5*63360/60*$E$2*E$11/$E$3*$E$4</f>
        <v>3228.2671728813566</v>
      </c>
      <c r="F50" s="14">
        <f>$A50*$E$5*63360/60*$E$2*F$11/$E$3*$E$4</f>
        <v>2152.1781152542376</v>
      </c>
      <c r="G50" s="14">
        <f>$A50*$E$5*63360/60*$E$2*G$11/$E$3*$E$4</f>
        <v>0</v>
      </c>
      <c r="I50" s="16">
        <v>40</v>
      </c>
      <c r="J50" s="15">
        <f>$A50*63360/60*$E$2*J$11/$E$3*$E$6*$E$4</f>
        <v>17666.420269249396</v>
      </c>
      <c r="K50" s="15">
        <f>$A50*63360/60*$E$2*K$11/$E$3*$E$6*$E$4</f>
        <v>16212.575209685232</v>
      </c>
      <c r="L50" s="15">
        <f>$A50*63360/60*$E$2*L$11/$E$3*$E$6*$E$4</f>
        <v>9780.4122188862</v>
      </c>
      <c r="M50" s="15">
        <f>$A50*63360/60*$E$2*M$11/$E$3*$E$6*$E$4</f>
        <v>6608.3866343825675</v>
      </c>
      <c r="N50" s="15">
        <f>$A50*63360/60*$E$2*N$11/$E$3*$E$6*$E$4</f>
        <v>4405.591089588378</v>
      </c>
      <c r="O50" s="15">
        <f>$A50*63360/60*$E$2*O$11/$E$3*$E$6*$E$4</f>
        <v>0</v>
      </c>
    </row>
    <row r="51" spans="1:15" ht="12.75">
      <c r="A51" s="16">
        <v>45</v>
      </c>
      <c r="B51" s="14">
        <f>$A51*$E$5*63360/60*$E$2*B$11/$E$3*$E$4</f>
        <v>9709.013522440679</v>
      </c>
      <c r="C51" s="14">
        <f>$A51*$E$5*63360/60*$E$2*C$11/$E$3*$E$4</f>
        <v>8910.017397152542</v>
      </c>
      <c r="D51" s="14">
        <f>$A51*$E$5*63360/60*$E$2*D$11/$E$3*$E$4</f>
        <v>5375.064842847458</v>
      </c>
      <c r="E51" s="14">
        <f>$A51*$E$5*63360/60*$E$2*E$11/$E$3*$E$4</f>
        <v>3631.800569491526</v>
      </c>
      <c r="F51" s="14">
        <f>$A51*$E$5*63360/60*$E$2*F$11/$E$3*$E$4</f>
        <v>2421.200379661017</v>
      </c>
      <c r="G51" s="14">
        <f>$A51*$E$5*63360/60*$E$2*G$11/$E$3*$E$4</f>
        <v>0</v>
      </c>
      <c r="I51" s="16">
        <v>45</v>
      </c>
      <c r="J51" s="15">
        <f>$A51*63360/60*$E$2*J$11/$E$3*$E$6*$E$4</f>
        <v>19874.72280290557</v>
      </c>
      <c r="K51" s="15">
        <f>$A51*63360/60*$E$2*K$11/$E$3*$E$6*$E$4</f>
        <v>18239.14711089589</v>
      </c>
      <c r="L51" s="15">
        <f>$A51*63360/60*$E$2*L$11/$E$3*$E$6*$E$4</f>
        <v>11002.963746246978</v>
      </c>
      <c r="M51" s="15">
        <f>$A51*63360/60*$E$2*M$11/$E$3*$E$6*$E$4</f>
        <v>7434.434963680388</v>
      </c>
      <c r="N51" s="15">
        <f>$A51*63360/60*$E$2*N$11/$E$3*$E$6*$E$4</f>
        <v>4956.289975786925</v>
      </c>
      <c r="O51" s="15">
        <f>$A51*63360/60*$E$2*O$11/$E$3*$E$6*$E$4</f>
        <v>0</v>
      </c>
    </row>
    <row r="52" spans="1:15" ht="12.75">
      <c r="A52" s="16">
        <v>50</v>
      </c>
      <c r="B52" s="14">
        <f>$A52*$E$5*63360/60*$E$2*B$11/$E$3*$E$4</f>
        <v>10787.792802711865</v>
      </c>
      <c r="C52" s="14">
        <f>$A52*$E$5*63360/60*$E$2*C$11/$E$3*$E$4</f>
        <v>9900.019330169493</v>
      </c>
      <c r="D52" s="14">
        <f>$A52*$E$5*63360/60*$E$2*D$11/$E$3*$E$4</f>
        <v>5972.29426983051</v>
      </c>
      <c r="E52" s="14">
        <f>$A52*$E$5*63360/60*$E$2*E$11/$E$3*$E$4</f>
        <v>4035.3339661016953</v>
      </c>
      <c r="F52" s="14">
        <f>$A52*$E$5*63360/60*$E$2*F$11/$E$3*$E$4</f>
        <v>2690.222644067797</v>
      </c>
      <c r="G52" s="14">
        <f>$A52*$E$5*63360/60*$E$2*G$11/$E$3*$E$4</f>
        <v>0</v>
      </c>
      <c r="I52" s="16">
        <v>50</v>
      </c>
      <c r="J52" s="15">
        <f>$A52*63360/60*$E$2*J$11/$E$3*$E$6*$E$4</f>
        <v>22083.025336561746</v>
      </c>
      <c r="K52" s="15">
        <f>$A52*63360/60*$E$2*K$11/$E$3*$E$6*$E$4</f>
        <v>20265.71901210654</v>
      </c>
      <c r="L52" s="15">
        <f>$A52*63360/60*$E$2*L$11/$E$3*$E$6*$E$4</f>
        <v>12225.51527360775</v>
      </c>
      <c r="M52" s="15">
        <f>$A52*63360/60*$E$2*M$11/$E$3*$E$6*$E$4</f>
        <v>8260.48329297821</v>
      </c>
      <c r="N52" s="15">
        <f>$A52*63360/60*$E$2*N$11/$E$3*$E$6*$E$4</f>
        <v>5506.988861985473</v>
      </c>
      <c r="O52" s="15">
        <f>$A52*63360/60*$E$2*O$11/$E$3*$E$6*$E$4</f>
        <v>0</v>
      </c>
    </row>
    <row r="53" spans="1:15" ht="12.75">
      <c r="A53" s="16">
        <v>55</v>
      </c>
      <c r="B53" s="14">
        <f>$A53*$E$5*63360/60*$E$2*B$11/$E$3*$E$4</f>
        <v>11866.57208298305</v>
      </c>
      <c r="C53" s="14">
        <f>$A53*$E$5*63360/60*$E$2*C$11/$E$3*$E$4</f>
        <v>10890.021263186442</v>
      </c>
      <c r="D53" s="14">
        <f>$A53*$E$5*63360/60*$E$2*D$11/$E$3*$E$4</f>
        <v>6569.5236968135605</v>
      </c>
      <c r="E53" s="14">
        <f>$A53*$E$5*63360/60*$E$2*E$11/$E$3*$E$4</f>
        <v>4438.867362711864</v>
      </c>
      <c r="F53" s="14">
        <f>$A53*$E$5*63360/60*$E$2*F$11/$E$3*$E$4</f>
        <v>2959.2449084745763</v>
      </c>
      <c r="G53" s="14">
        <f>$A53*$E$5*63360/60*$E$2*G$11/$E$3*$E$4</f>
        <v>0</v>
      </c>
      <c r="I53" s="16">
        <v>55</v>
      </c>
      <c r="J53" s="15">
        <f>$A53*63360/60*$E$2*J$11/$E$3*$E$6*$E$4</f>
        <v>24291.327870217923</v>
      </c>
      <c r="K53" s="15">
        <f>$A53*63360/60*$E$2*K$11/$E$3*$E$6*$E$4</f>
        <v>22292.290913317196</v>
      </c>
      <c r="L53" s="15">
        <f>$A53*63360/60*$E$2*L$11/$E$3*$E$6*$E$4</f>
        <v>13448.066800968527</v>
      </c>
      <c r="M53" s="15">
        <f>$A53*63360/60*$E$2*M$11/$E$3*$E$6*$E$4</f>
        <v>9086.53162227603</v>
      </c>
      <c r="N53" s="15">
        <f>$A53*63360/60*$E$2*N$11/$E$3*$E$6*$E$4</f>
        <v>6057.68774818402</v>
      </c>
      <c r="O53" s="15">
        <f>$A53*63360/60*$E$2*O$11/$E$3*$E$6*$E$4</f>
        <v>0</v>
      </c>
    </row>
    <row r="54" spans="1:15" ht="12.75">
      <c r="A54" s="16">
        <v>60</v>
      </c>
      <c r="B54" s="14">
        <f>$A54*$E$5*63360/60*$E$2*B$11/$E$3*$E$4</f>
        <v>12945.351363254236</v>
      </c>
      <c r="C54" s="14">
        <f>$A54*$E$5*63360/60*$E$2*C$11/$E$3*$E$4</f>
        <v>11880.023196203392</v>
      </c>
      <c r="D54" s="14">
        <f>$A54*$E$5*63360/60*$E$2*D$11/$E$3*$E$4</f>
        <v>7166.753123796611</v>
      </c>
      <c r="E54" s="14">
        <f>$A54*$E$5*63360/60*$E$2*E$11/$E$3*$E$4</f>
        <v>4842.400759322034</v>
      </c>
      <c r="F54" s="14">
        <f>$A54*$E$5*63360/60*$E$2*F$11/$E$3*$E$4</f>
        <v>3228.2671728813566</v>
      </c>
      <c r="G54" s="14">
        <f>$A54*$E$5*63360/60*$E$2*G$11/$E$3*$E$4</f>
        <v>0</v>
      </c>
      <c r="I54" s="16">
        <v>60</v>
      </c>
      <c r="J54" s="15">
        <f>$A54*63360/60*$E$2*J$11/$E$3*$E$6*$E$4</f>
        <v>26499.630403874093</v>
      </c>
      <c r="K54" s="15">
        <f>$A54*63360/60*$E$2*K$11/$E$3*$E$6*$E$4</f>
        <v>24318.862814527853</v>
      </c>
      <c r="L54" s="15">
        <f>$A54*63360/60*$E$2*L$11/$E$3*$E$6*$E$4</f>
        <v>14670.618328329301</v>
      </c>
      <c r="M54" s="15">
        <f>$A54*63360/60*$E$2*M$11/$E$3*$E$6*$E$4</f>
        <v>9912.57995157385</v>
      </c>
      <c r="N54" s="15">
        <f>$A54*63360/60*$E$2*N$11/$E$3*$E$6*$E$4</f>
        <v>6608.3866343825675</v>
      </c>
      <c r="O54" s="15">
        <f>$A54*63360/60*$E$2*O$11/$E$3*$E$6*$E$4</f>
        <v>0</v>
      </c>
    </row>
    <row r="55" spans="1:15" ht="12.75">
      <c r="A55" s="16">
        <v>65</v>
      </c>
      <c r="B55" s="14">
        <f>$A55*$E$5*63360/60*$E$2*B$11/$E$3*$E$4</f>
        <v>14024.130643525423</v>
      </c>
      <c r="C55" s="14">
        <f>$A55*$E$5*63360/60*$E$2*C$11/$E$3*$E$4</f>
        <v>12870.02512922034</v>
      </c>
      <c r="D55" s="14">
        <f>$A55*$E$5*63360/60*$E$2*D$11/$E$3*$E$4</f>
        <v>7763.982550779661</v>
      </c>
      <c r="E55" s="14">
        <f>$A55*$E$5*63360/60*$E$2*E$11/$E$3*$E$4</f>
        <v>5245.934155932204</v>
      </c>
      <c r="F55" s="14">
        <f>$A55*$E$5*63360/60*$E$2*F$11/$E$3*$E$4</f>
        <v>3497.2894372881356</v>
      </c>
      <c r="G55" s="14">
        <f>$A55*$E$5*63360/60*$E$2*G$11/$E$3*$E$4</f>
        <v>0</v>
      </c>
      <c r="I55" s="16">
        <v>65</v>
      </c>
      <c r="J55" s="15">
        <f>$A55*63360/60*$E$2*J$11/$E$3*$E$6*$E$4</f>
        <v>28707.932937530266</v>
      </c>
      <c r="K55" s="15">
        <f>$A55*63360/60*$E$2*K$11/$E$3*$E$6*$E$4</f>
        <v>26345.4347157385</v>
      </c>
      <c r="L55" s="15">
        <f>$A55*63360/60*$E$2*L$11/$E$3*$E$6*$E$4</f>
        <v>15893.169855690076</v>
      </c>
      <c r="M55" s="15">
        <f>$A55*63360/60*$E$2*M$11/$E$3*$E$6*$E$4</f>
        <v>10738.628280871671</v>
      </c>
      <c r="N55" s="15">
        <f>$A55*63360/60*$E$2*N$11/$E$3*$E$6*$E$4</f>
        <v>7159.085520581115</v>
      </c>
      <c r="O55" s="15">
        <f>$A55*63360/60*$E$2*O$11/$E$3*$E$6*$E$4</f>
        <v>0</v>
      </c>
    </row>
    <row r="56" spans="1:15" ht="12.75">
      <c r="A56" s="16">
        <v>70</v>
      </c>
      <c r="B56" s="14">
        <f>$A56*$E$5*63360/60*$E$2*B$11/$E$3*$E$4</f>
        <v>15102.909923796611</v>
      </c>
      <c r="C56" s="14">
        <f>$A56*$E$5*63360/60*$E$2*C$11/$E$3*$E$4</f>
        <v>13860.02706223729</v>
      </c>
      <c r="D56" s="14">
        <f>$A56*$E$5*63360/60*$E$2*D$11/$E$3*$E$4</f>
        <v>8361.211977762712</v>
      </c>
      <c r="E56" s="14">
        <f>$A56*$E$5*63360/60*$E$2*E$11/$E$3*$E$4</f>
        <v>5649.467552542374</v>
      </c>
      <c r="F56" s="14">
        <f>$A56*$E$5*63360/60*$E$2*F$11/$E$3*$E$4</f>
        <v>3766.3117016949154</v>
      </c>
      <c r="G56" s="14">
        <f>$A56*$E$5*63360/60*$E$2*G$11/$E$3*$E$4</f>
        <v>0</v>
      </c>
      <c r="I56" s="16">
        <v>70</v>
      </c>
      <c r="J56" s="15">
        <f>$A56*63360/60*$E$2*J$11/$E$3*$E$6*$E$4</f>
        <v>30916.235471186443</v>
      </c>
      <c r="K56" s="15">
        <f>$A56*63360/60*$E$2*K$11/$E$3*$E$6*$E$4</f>
        <v>28372.006616949155</v>
      </c>
      <c r="L56" s="15">
        <f>$A56*63360/60*$E$2*L$11/$E$3*$E$6*$E$4</f>
        <v>17115.721383050848</v>
      </c>
      <c r="M56" s="15">
        <f>$A56*63360/60*$E$2*M$11/$E$3*$E$6*$E$4</f>
        <v>11564.676610169492</v>
      </c>
      <c r="N56" s="15">
        <f>$A56*63360/60*$E$2*N$11/$E$3*$E$6*$E$4</f>
        <v>7709.784406779661</v>
      </c>
      <c r="O56" s="15">
        <f>$A56*63360/60*$E$2*O$11/$E$3*$E$6*$E$4</f>
        <v>0</v>
      </c>
    </row>
    <row r="57" spans="1:15" ht="12.75">
      <c r="A57" s="16">
        <v>75</v>
      </c>
      <c r="B57" s="14">
        <f>$A57*$E$5*63360/60*$E$2*B$11/$E$3*$E$4</f>
        <v>16181.689204067798</v>
      </c>
      <c r="C57" s="14">
        <f>$A57*$E$5*63360/60*$E$2*C$11/$E$3*$E$4</f>
        <v>14850.02899525424</v>
      </c>
      <c r="D57" s="14">
        <f>$A57*$E$5*63360/60*$E$2*D$11/$E$3*$E$4</f>
        <v>8958.441404745765</v>
      </c>
      <c r="E57" s="14">
        <f>$A57*$E$5*63360/60*$E$2*E$11/$E$3*$E$4</f>
        <v>6053.000949152543</v>
      </c>
      <c r="F57" s="14">
        <f>$A57*$E$5*63360/60*$E$2*F$11/$E$3*$E$4</f>
        <v>4035.3339661016953</v>
      </c>
      <c r="G57" s="14">
        <f>$A57*$E$5*63360/60*$E$2*G$11/$E$3*$E$4</f>
        <v>0</v>
      </c>
      <c r="I57" s="16">
        <v>75</v>
      </c>
      <c r="J57" s="15">
        <f>$A57*63360/60*$E$2*J$11/$E$3*$E$6*$E$4</f>
        <v>33124.53800484262</v>
      </c>
      <c r="K57" s="15">
        <f>$A57*63360/60*$E$2*K$11/$E$3*$E$6*$E$4</f>
        <v>30398.578518159808</v>
      </c>
      <c r="L57" s="15">
        <f>$A57*63360/60*$E$2*L$11/$E$3*$E$6*$E$4</f>
        <v>18338.272910411622</v>
      </c>
      <c r="M57" s="15">
        <f>$A57*63360/60*$E$2*M$11/$E$3*$E$6*$E$4</f>
        <v>12390.724939467314</v>
      </c>
      <c r="N57" s="15">
        <f>$A57*63360/60*$E$2*N$11/$E$3*$E$6*$E$4</f>
        <v>8260.48329297821</v>
      </c>
      <c r="O57" s="15">
        <f>$A57*63360/60*$E$2*O$11/$E$3*$E$6*$E$4</f>
        <v>0</v>
      </c>
    </row>
    <row r="58" spans="1:15" ht="12.75">
      <c r="A58" s="16">
        <v>80</v>
      </c>
      <c r="B58" s="14">
        <f>$A58*$E$5*63360/60*$E$2*B$11/$E$3*$E$4</f>
        <v>17260.468484338984</v>
      </c>
      <c r="C58" s="14">
        <f>$A58*$E$5*63360/60*$E$2*C$11/$E$3*$E$4</f>
        <v>15840.03092827119</v>
      </c>
      <c r="D58" s="14">
        <f>$A58*$E$5*63360/60*$E$2*D$11/$E$3*$E$4</f>
        <v>9555.670831728816</v>
      </c>
      <c r="E58" s="14">
        <f>$A58*$E$5*63360/60*$E$2*E$11/$E$3*$E$4</f>
        <v>6456.534345762713</v>
      </c>
      <c r="F58" s="14">
        <f>$A58*$E$5*63360/60*$E$2*F$11/$E$3*$E$4</f>
        <v>4304.356230508475</v>
      </c>
      <c r="G58" s="14">
        <f>$A58*$E$5*63360/60*$E$2*G$11/$E$3*$E$4</f>
        <v>0</v>
      </c>
      <c r="I58" s="16">
        <v>80</v>
      </c>
      <c r="J58" s="15">
        <f>$A58*63360/60*$E$2*J$11/$E$3*$E$6*$E$4</f>
        <v>35332.84053849879</v>
      </c>
      <c r="K58" s="15">
        <f>$A58*63360/60*$E$2*K$11/$E$3*$E$6*$E$4</f>
        <v>32425.150419370464</v>
      </c>
      <c r="L58" s="15">
        <f>$A58*63360/60*$E$2*L$11/$E$3*$E$6*$E$4</f>
        <v>19560.8244377724</v>
      </c>
      <c r="M58" s="15">
        <f>$A58*63360/60*$E$2*M$11/$E$3*$E$6*$E$4</f>
        <v>13216.773268765135</v>
      </c>
      <c r="N58" s="15">
        <f>$A58*63360/60*$E$2*N$11/$E$3*$E$6*$E$4</f>
        <v>8811.182179176756</v>
      </c>
      <c r="O58" s="15">
        <f>$A58*63360/60*$E$2*O$11/$E$3*$E$6*$E$4</f>
        <v>0</v>
      </c>
    </row>
    <row r="59" spans="1:15" ht="12.75">
      <c r="A59" s="16">
        <v>85</v>
      </c>
      <c r="B59" s="14">
        <f>$A59*$E$5*63360/60*$E$2*B$11/$E$3*$E$4</f>
        <v>18339.247764610172</v>
      </c>
      <c r="C59" s="14">
        <f>$A59*$E$5*63360/60*$E$2*C$11/$E$3*$E$4</f>
        <v>16830.03286128814</v>
      </c>
      <c r="D59" s="14">
        <f>$A59*$E$5*63360/60*$E$2*D$11/$E$3*$E$4</f>
        <v>10152.900258711867</v>
      </c>
      <c r="E59" s="14">
        <f>$A59*$E$5*63360/60*$E$2*E$11/$E$3*$E$4</f>
        <v>6860.067742372882</v>
      </c>
      <c r="F59" s="14">
        <f>$A59*$E$5*63360/60*$E$2*F$11/$E$3*$E$4</f>
        <v>4573.378494915254</v>
      </c>
      <c r="G59" s="14">
        <f>$A59*$E$5*63360/60*$E$2*G$11/$E$3*$E$4</f>
        <v>0</v>
      </c>
      <c r="I59" s="16">
        <v>85</v>
      </c>
      <c r="J59" s="15">
        <f>$A59*63360/60*$E$2*J$11/$E$3*$E$6*$E$4</f>
        <v>37541.14307215497</v>
      </c>
      <c r="K59" s="15">
        <f>$A59*63360/60*$E$2*K$11/$E$3*$E$6*$E$4</f>
        <v>34451.722320581124</v>
      </c>
      <c r="L59" s="15">
        <f>$A59*63360/60*$E$2*L$11/$E$3*$E$6*$E$4</f>
        <v>20783.375965133175</v>
      </c>
      <c r="M59" s="15">
        <f>$A59*63360/60*$E$2*M$11/$E$3*$E$6*$E$4</f>
        <v>14042.821598062956</v>
      </c>
      <c r="N59" s="15">
        <f>$A59*63360/60*$E$2*N$11/$E$3*$E$6*$E$4</f>
        <v>9361.881065375304</v>
      </c>
      <c r="O59" s="15">
        <f>$A59*63360/60*$E$2*O$11/$E$3*$E$6*$E$4</f>
        <v>0</v>
      </c>
    </row>
    <row r="60" spans="1:15" ht="12.75">
      <c r="A60" s="16">
        <v>90</v>
      </c>
      <c r="B60" s="14">
        <f>$A60*$E$5*63360/60*$E$2*B$11/$E$3*$E$4</f>
        <v>19418.027044881357</v>
      </c>
      <c r="C60" s="14">
        <f>$A60*$E$5*63360/60*$E$2*C$11/$E$3*$E$4</f>
        <v>17820.034794305084</v>
      </c>
      <c r="D60" s="14">
        <f>$A60*$E$5*63360/60*$E$2*D$11/$E$3*$E$4</f>
        <v>10750.129685694916</v>
      </c>
      <c r="E60" s="14">
        <f>$A60*$E$5*63360/60*$E$2*E$11/$E$3*$E$4</f>
        <v>7263.601138983052</v>
      </c>
      <c r="F60" s="14">
        <f>$A60*$E$5*63360/60*$E$2*F$11/$E$3*$E$4</f>
        <v>4842.400759322034</v>
      </c>
      <c r="G60" s="14">
        <f>$A60*$E$5*63360/60*$E$2*G$11/$E$3*$E$4</f>
        <v>0</v>
      </c>
      <c r="I60" s="16">
        <v>90</v>
      </c>
      <c r="J60" s="15">
        <f>$A60*63360/60*$E$2*J$11/$E$3*$E$6*$E$4</f>
        <v>39749.44560581114</v>
      </c>
      <c r="K60" s="15">
        <f>$A60*63360/60*$E$2*K$11/$E$3*$E$6*$E$4</f>
        <v>36478.29422179178</v>
      </c>
      <c r="L60" s="15">
        <f>$A60*63360/60*$E$2*L$11/$E$3*$E$6*$E$4</f>
        <v>22005.927492493956</v>
      </c>
      <c r="M60" s="15">
        <f>$A60*63360/60*$E$2*M$11/$E$3*$E$6*$E$4</f>
        <v>14868.869927360776</v>
      </c>
      <c r="N60" s="15">
        <f>$A60*63360/60*$E$2*N$11/$E$3*$E$6*$E$4</f>
        <v>9912.57995157385</v>
      </c>
      <c r="O60" s="15">
        <f>$A60*63360/60*$E$2*O$11/$E$3*$E$6*$E$4</f>
        <v>0</v>
      </c>
    </row>
    <row r="61" spans="1:15" ht="12.75">
      <c r="A61" s="16">
        <v>95</v>
      </c>
      <c r="B61" s="14">
        <f>$A61*$E$5*63360/60*$E$2*B$11/$E$3*$E$4</f>
        <v>20496.806325152545</v>
      </c>
      <c r="C61" s="14">
        <f>$A61*$E$5*63360/60*$E$2*C$11/$E$3*$E$4</f>
        <v>18810.03672732204</v>
      </c>
      <c r="D61" s="14">
        <f>$A61*$E$5*63360/60*$E$2*D$11/$E$3*$E$4</f>
        <v>11347.359112677968</v>
      </c>
      <c r="E61" s="14">
        <f>$A61*$E$5*63360/60*$E$2*E$11/$E$3*$E$4</f>
        <v>7667.134535593222</v>
      </c>
      <c r="F61" s="14">
        <f>$A61*$E$5*63360/60*$E$2*F$11/$E$3*$E$4</f>
        <v>5111.423023728815</v>
      </c>
      <c r="G61" s="14">
        <f>$A61*$E$5*63360/60*$E$2*G$11/$E$3*$E$4</f>
        <v>0</v>
      </c>
      <c r="I61" s="16">
        <v>95</v>
      </c>
      <c r="J61" s="15">
        <f>$A61*63360/60*$E$2*J$11/$E$3*$E$6*$E$4</f>
        <v>41957.748139467316</v>
      </c>
      <c r="K61" s="15">
        <f>$A61*63360/60*$E$2*K$11/$E$3*$E$6*$E$4</f>
        <v>38504.86612300243</v>
      </c>
      <c r="L61" s="15">
        <f>$A61*63360/60*$E$2*L$11/$E$3*$E$6*$E$4</f>
        <v>23228.47901985473</v>
      </c>
      <c r="M61" s="15">
        <f>$A61*63360/60*$E$2*M$11/$E$3*$E$6*$E$4</f>
        <v>15694.918256658597</v>
      </c>
      <c r="N61" s="15">
        <f>$A61*63360/60*$E$2*N$11/$E$3*$E$6*$E$4</f>
        <v>10463.278837772397</v>
      </c>
      <c r="O61" s="15">
        <f>$A61*63360/60*$E$2*O$11/$E$3*$E$6*$E$4</f>
        <v>0</v>
      </c>
    </row>
    <row r="62" spans="1:15" ht="12.75">
      <c r="A62" s="16">
        <v>100</v>
      </c>
      <c r="B62" s="14">
        <f>$A62*$E$5*63360/60*$E$2*B$11/$E$3*$E$4</f>
        <v>21575.58560542373</v>
      </c>
      <c r="C62" s="14">
        <f>$A62*$E$5*63360/60*$E$2*C$11/$E$3*$E$4</f>
        <v>19800.038660338985</v>
      </c>
      <c r="D62" s="14">
        <f>$A62*$E$5*63360/60*$E$2*D$11/$E$3*$E$4</f>
        <v>11944.58853966102</v>
      </c>
      <c r="E62" s="14">
        <f>$A62*$E$5*63360/60*$E$2*E$11/$E$3*$E$4</f>
        <v>8070.667932203391</v>
      </c>
      <c r="F62" s="14">
        <f>$A62*$E$5*63360/60*$E$2*F$11/$E$3*$E$4</f>
        <v>5380.445288135594</v>
      </c>
      <c r="G62" s="14">
        <f>$A62*$E$5*63360/60*$E$2*G$11/$E$3*$E$4</f>
        <v>0</v>
      </c>
      <c r="I62" s="16">
        <v>100</v>
      </c>
      <c r="J62" s="15">
        <f>$A62*63360/60*$E$2*J$11/$E$3*$E$6*$E$4</f>
        <v>44166.05067312349</v>
      </c>
      <c r="K62" s="15">
        <f>$A62*63360/60*$E$2*K$11/$E$3*$E$6*$E$4</f>
        <v>40531.43802421308</v>
      </c>
      <c r="L62" s="15">
        <f>$A62*63360/60*$E$2*L$11/$E$3*$E$6*$E$4</f>
        <v>24451.0305472155</v>
      </c>
      <c r="M62" s="15">
        <f>$A62*63360/60*$E$2*M$11/$E$3*$E$6*$E$4</f>
        <v>16520.96658595642</v>
      </c>
      <c r="N62" s="15">
        <f>$A62*63360/60*$E$2*N$11/$E$3*$E$6*$E$4</f>
        <v>11013.977723970946</v>
      </c>
      <c r="O62" s="15">
        <f>$A62*63360/60*$E$2*O$11/$E$3*$E$6*$E$4</f>
        <v>0</v>
      </c>
    </row>
  </sheetData>
  <sheetProtection selectLockedCells="1" selectUnlockedCells="1"/>
  <mergeCells count="2">
    <mergeCell ref="D1:F1"/>
    <mergeCell ref="I1:J1"/>
  </mergeCells>
  <conditionalFormatting sqref="B13:G34 B41:G62">
    <cfRule type="cellIs" priority="1" dxfId="0" operator="between" stopIfTrue="1">
      <formula>'Kilometres per hour'!$E$8-250</formula>
      <formula>'Kilometres per hour'!$E$8+250</formula>
    </cfRule>
    <cfRule type="cellIs" priority="2" dxfId="1" operator="between" stopIfTrue="1">
      <formula>'Kilometres per hour'!$E$8-750</formula>
      <formula>'Kilometres per hour'!$E$8+1000</formula>
    </cfRule>
    <cfRule type="cellIs" priority="3" dxfId="2" operator="greaterThan" stopIfTrue="1">
      <formula>'Miles per hour'!$E$7</formula>
    </cfRule>
  </conditionalFormatting>
  <conditionalFormatting sqref="J13:O34 J41:O62">
    <cfRule type="cellIs" priority="4" dxfId="0" operator="between" stopIfTrue="1">
      <formula>'Kilometres per hour'!$E$8-250</formula>
      <formula>'Kilometres per hour'!$E$8+250</formula>
    </cfRule>
    <cfRule type="cellIs" priority="5" dxfId="1" operator="between" stopIfTrue="1">
      <formula>'Kilometres per hour'!$E$8-750</formula>
      <formula>'Kilometres per hour'!$E$8+1000</formula>
    </cfRule>
    <cfRule type="cellIs" priority="6" dxfId="2" operator="greaterThan" stopIfTrue="1">
      <formula>'Miles per hour'!$E$7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28" sqref="F28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7" t="s">
        <v>24</v>
      </c>
      <c r="B1" s="14"/>
      <c r="C1" s="14"/>
      <c r="D1" s="14"/>
      <c r="E1" s="14"/>
      <c r="F1" s="18" t="s">
        <v>25</v>
      </c>
      <c r="G1" s="1"/>
      <c r="H1" s="16"/>
      <c r="I1" s="14"/>
    </row>
    <row r="2" spans="1:9" ht="12.75">
      <c r="A2" s="16" t="s">
        <v>26</v>
      </c>
      <c r="B2" s="14"/>
      <c r="C2" s="14"/>
      <c r="D2" s="14"/>
      <c r="E2" s="14"/>
      <c r="F2" s="18" t="s">
        <v>27</v>
      </c>
      <c r="G2" s="1"/>
      <c r="H2" s="16"/>
      <c r="I2" s="14"/>
    </row>
    <row r="3" spans="1:9" ht="12.75">
      <c r="A3" s="16"/>
      <c r="B3" s="14"/>
      <c r="C3" s="14"/>
      <c r="D3" s="14"/>
      <c r="E3" s="14"/>
      <c r="F3" s="14"/>
      <c r="G3" s="1"/>
      <c r="H3" s="16"/>
      <c r="I3" s="14"/>
    </row>
    <row r="4" spans="2:7" ht="12.75">
      <c r="B4" s="4" t="s">
        <v>28</v>
      </c>
      <c r="C4" s="1" t="s">
        <v>29</v>
      </c>
      <c r="D4" s="1">
        <v>87</v>
      </c>
      <c r="E4" s="1" t="s">
        <v>30</v>
      </c>
      <c r="F4" s="19">
        <v>2000</v>
      </c>
      <c r="G4" s="1" t="s">
        <v>31</v>
      </c>
    </row>
    <row r="5" spans="2:7" ht="12.75">
      <c r="B5" s="4"/>
      <c r="C5" s="1" t="s">
        <v>32</v>
      </c>
      <c r="D5" s="1">
        <v>51</v>
      </c>
      <c r="E5" s="1" t="s">
        <v>33</v>
      </c>
      <c r="F5" s="1">
        <v>3500</v>
      </c>
      <c r="G5" s="1" t="s">
        <v>31</v>
      </c>
    </row>
    <row r="6" ht="12.75">
      <c r="B6" s="4"/>
    </row>
    <row r="7" spans="2:7" ht="12.75">
      <c r="B7" s="4" t="s">
        <v>34</v>
      </c>
      <c r="C7" s="1" t="s">
        <v>29</v>
      </c>
      <c r="D7" s="1">
        <v>120</v>
      </c>
      <c r="E7" s="1" t="s">
        <v>30</v>
      </c>
      <c r="F7" s="19">
        <v>2000</v>
      </c>
      <c r="G7" s="1" t="s">
        <v>31</v>
      </c>
    </row>
    <row r="8" spans="2:7" ht="12.75">
      <c r="B8" s="4"/>
      <c r="C8" s="1" t="s">
        <v>32</v>
      </c>
      <c r="D8" s="1">
        <v>74</v>
      </c>
      <c r="E8" s="1" t="s">
        <v>33</v>
      </c>
      <c r="F8" s="1">
        <v>4200</v>
      </c>
      <c r="G8" s="1" t="s">
        <v>31</v>
      </c>
    </row>
    <row r="9" ht="12.75">
      <c r="B9" s="4"/>
    </row>
    <row r="10" spans="2:7" ht="12.75">
      <c r="B10" s="4" t="s">
        <v>35</v>
      </c>
      <c r="C10" s="1" t="s">
        <v>29</v>
      </c>
      <c r="D10" s="1">
        <v>133</v>
      </c>
      <c r="E10" s="1" t="s">
        <v>30</v>
      </c>
      <c r="F10" s="19">
        <v>2000</v>
      </c>
      <c r="G10" s="1" t="s">
        <v>31</v>
      </c>
    </row>
    <row r="11" spans="2:7" ht="12.75">
      <c r="B11" s="4"/>
      <c r="C11" s="1" t="s">
        <v>32</v>
      </c>
      <c r="D11" s="1">
        <v>83</v>
      </c>
      <c r="E11" s="1" t="s">
        <v>33</v>
      </c>
      <c r="F11" s="1">
        <v>4200</v>
      </c>
      <c r="G11" s="1" t="s">
        <v>31</v>
      </c>
    </row>
    <row r="12" ht="12.75">
      <c r="B12" s="4"/>
    </row>
    <row r="13" spans="2:9" ht="12.75">
      <c r="B13" s="4" t="s">
        <v>36</v>
      </c>
      <c r="C13" s="1" t="s">
        <v>29</v>
      </c>
      <c r="D13" s="1">
        <v>166</v>
      </c>
      <c r="E13" s="1" t="s">
        <v>30</v>
      </c>
      <c r="F13" s="19">
        <v>2000</v>
      </c>
      <c r="G13" s="1" t="s">
        <v>31</v>
      </c>
      <c r="I13" t="s">
        <v>37</v>
      </c>
    </row>
    <row r="14" spans="2:7" ht="12.75">
      <c r="B14" s="4" t="s">
        <v>38</v>
      </c>
      <c r="C14" s="1" t="s">
        <v>32</v>
      </c>
      <c r="D14" s="1">
        <v>91</v>
      </c>
      <c r="E14" s="1" t="s">
        <v>33</v>
      </c>
      <c r="F14" s="1">
        <v>3500</v>
      </c>
      <c r="G14" s="1" t="s">
        <v>31</v>
      </c>
    </row>
    <row r="15" ht="12.75">
      <c r="B15" s="4"/>
    </row>
    <row r="16" spans="2:9" ht="12.75">
      <c r="B16" s="4" t="s">
        <v>39</v>
      </c>
      <c r="C16" s="1" t="s">
        <v>29</v>
      </c>
      <c r="D16" s="1">
        <v>188</v>
      </c>
      <c r="E16" s="1" t="s">
        <v>30</v>
      </c>
      <c r="F16" s="19">
        <v>1800</v>
      </c>
      <c r="G16" s="1" t="s">
        <v>31</v>
      </c>
      <c r="I16" t="s">
        <v>40</v>
      </c>
    </row>
    <row r="17" spans="2:7" ht="12.75">
      <c r="B17" s="4"/>
      <c r="C17" s="1" t="s">
        <v>32</v>
      </c>
      <c r="D17" s="1">
        <v>107</v>
      </c>
      <c r="E17" s="1" t="s">
        <v>33</v>
      </c>
      <c r="F17" s="1">
        <v>3900</v>
      </c>
      <c r="G17" s="1" t="s">
        <v>31</v>
      </c>
    </row>
    <row r="18" ht="12.75">
      <c r="B18" s="4"/>
    </row>
    <row r="19" spans="2:9" ht="12.75">
      <c r="B19" s="4" t="s">
        <v>41</v>
      </c>
      <c r="C19" s="1" t="s">
        <v>29</v>
      </c>
      <c r="D19" s="1">
        <v>195</v>
      </c>
      <c r="E19" s="1" t="s">
        <v>30</v>
      </c>
      <c r="F19" s="19">
        <v>1800</v>
      </c>
      <c r="G19" s="1" t="s">
        <v>31</v>
      </c>
      <c r="I19" t="s">
        <v>42</v>
      </c>
    </row>
    <row r="20" spans="2:7" ht="12.75">
      <c r="B20" s="4"/>
      <c r="C20" s="1" t="s">
        <v>32</v>
      </c>
      <c r="D20" s="1">
        <v>111</v>
      </c>
      <c r="E20" s="1" t="s">
        <v>33</v>
      </c>
      <c r="F20" s="1">
        <v>4250</v>
      </c>
      <c r="G20" s="1" t="s">
        <v>31</v>
      </c>
    </row>
    <row r="21" ht="12.75">
      <c r="B21" s="4"/>
    </row>
    <row r="22" spans="2:9" ht="12.75">
      <c r="B22" s="4" t="s">
        <v>43</v>
      </c>
      <c r="C22" s="1" t="s">
        <v>29</v>
      </c>
      <c r="D22" s="1">
        <v>221</v>
      </c>
      <c r="E22" s="1" t="s">
        <v>30</v>
      </c>
      <c r="F22" s="19">
        <v>1950</v>
      </c>
      <c r="G22" s="1" t="s">
        <v>31</v>
      </c>
      <c r="I22" t="s">
        <v>42</v>
      </c>
    </row>
    <row r="23" spans="2:7" ht="12.75">
      <c r="B23" s="4"/>
      <c r="C23" s="1" t="s">
        <v>32</v>
      </c>
      <c r="D23" s="1">
        <v>122</v>
      </c>
      <c r="E23" s="1" t="s">
        <v>33</v>
      </c>
      <c r="F23" s="1">
        <v>4850</v>
      </c>
      <c r="G23" s="1" t="s">
        <v>31</v>
      </c>
    </row>
    <row r="24" ht="12.75">
      <c r="B24" s="4"/>
    </row>
    <row r="25" spans="2:9" ht="12.75">
      <c r="B25" t="s">
        <v>44</v>
      </c>
      <c r="C25" s="1" t="s">
        <v>29</v>
      </c>
      <c r="D25" s="1">
        <v>383</v>
      </c>
      <c r="E25" s="1" t="s">
        <v>30</v>
      </c>
      <c r="F25" s="19">
        <v>2000</v>
      </c>
      <c r="G25" s="1" t="s">
        <v>31</v>
      </c>
      <c r="I25" t="s">
        <v>45</v>
      </c>
    </row>
    <row r="26" spans="2:7" ht="12.75">
      <c r="B26" s="4"/>
      <c r="C26" s="1" t="s">
        <v>32</v>
      </c>
      <c r="D26" s="1">
        <v>211</v>
      </c>
      <c r="E26" s="1" t="s">
        <v>33</v>
      </c>
      <c r="F26" s="1">
        <v>4000</v>
      </c>
      <c r="G26" s="1" t="s">
        <v>31</v>
      </c>
    </row>
    <row r="27" ht="12.75">
      <c r="B27" s="4"/>
    </row>
    <row r="28" spans="2:7" ht="12.75">
      <c r="B28" s="4" t="s">
        <v>46</v>
      </c>
      <c r="C28" s="1" t="s">
        <v>29</v>
      </c>
      <c r="D28" s="1">
        <v>194</v>
      </c>
      <c r="E28" s="1" t="s">
        <v>30</v>
      </c>
      <c r="F28" s="19">
        <v>2000</v>
      </c>
      <c r="G28" s="1" t="s">
        <v>31</v>
      </c>
    </row>
    <row r="29" spans="2:7" ht="12.75">
      <c r="B29" s="4"/>
      <c r="C29" s="1" t="s">
        <v>32</v>
      </c>
      <c r="D29" s="1">
        <v>135</v>
      </c>
      <c r="E29" s="1" t="s">
        <v>33</v>
      </c>
      <c r="F29" s="1">
        <v>4400</v>
      </c>
      <c r="G29" s="1" t="s">
        <v>31</v>
      </c>
    </row>
    <row r="31" spans="2:7" ht="12.75">
      <c r="B31" s="4"/>
      <c r="C31" s="1"/>
      <c r="D31" s="1"/>
      <c r="E31" s="1"/>
      <c r="F31" s="1"/>
      <c r="G31" s="1"/>
    </row>
    <row r="32" spans="1:7" ht="12.75">
      <c r="A32" t="s">
        <v>47</v>
      </c>
      <c r="B32" s="4"/>
      <c r="C32" s="1"/>
      <c r="D32" s="1"/>
      <c r="E32" s="1"/>
      <c r="F32" s="1"/>
      <c r="G32" s="1"/>
    </row>
    <row r="33" spans="1:7" ht="12.75">
      <c r="A33" t="s">
        <v>48</v>
      </c>
      <c r="B33" s="4"/>
      <c r="C33" s="1"/>
      <c r="D33" s="1"/>
      <c r="E33" s="1"/>
      <c r="F33" s="1"/>
      <c r="G33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2009-10-20T09:16:46Z</dcterms:created>
  <dcterms:modified xsi:type="dcterms:W3CDTF">2012-06-10T03:44:29Z</dcterms:modified>
  <cp:category/>
  <cp:version/>
  <cp:contentType/>
  <cp:contentStatus/>
  <cp:revision>19</cp:revision>
</cp:coreProperties>
</file>